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5420" windowHeight="4050" activeTab="0"/>
  </bookViews>
  <sheets>
    <sheet name="Cruze Station Wagon" sheetId="1" r:id="rId1"/>
    <sheet name="Cruze Sedan" sheetId="2" r:id="rId2"/>
    <sheet name="Cruze Hatchback" sheetId="3" r:id="rId3"/>
  </sheets>
  <definedNames>
    <definedName name="_xlnm.Print_Area" localSheetId="2">'Cruze Hatchback'!$B$1:$J$89</definedName>
    <definedName name="_xlnm.Print_Area" localSheetId="1">'Cruze Sedan'!$B$1:$I$89</definedName>
    <definedName name="_xlnm.Print_Area" localSheetId="0">'Cruze Station Wagon'!$A$1:$J$91</definedName>
  </definedNames>
  <calcPr fullCalcOnLoad="1"/>
</workbook>
</file>

<file path=xl/sharedStrings.xml><?xml version="1.0" encoding="utf-8"?>
<sst xmlns="http://schemas.openxmlformats.org/spreadsheetml/2006/main" count="1363" uniqueCount="381">
  <si>
    <t>Weights and dimensions</t>
  </si>
  <si>
    <t>front, transverse in front of axle</t>
  </si>
  <si>
    <t>with liquid, sealed circuit</t>
  </si>
  <si>
    <t>Transmission</t>
  </si>
  <si>
    <t>front wheel drive</t>
  </si>
  <si>
    <t>Performance</t>
  </si>
  <si>
    <t>Body</t>
  </si>
  <si>
    <t>Chassis</t>
  </si>
  <si>
    <t>McPherson Strut</t>
  </si>
  <si>
    <t>Brakes</t>
  </si>
  <si>
    <t>4ch, 4 sensor</t>
  </si>
  <si>
    <t>Engine, location</t>
  </si>
  <si>
    <t>Cooling system</t>
  </si>
  <si>
    <t>Cylinders, number</t>
  </si>
  <si>
    <t>Bore (mm)</t>
  </si>
  <si>
    <t>Stroke (mm)</t>
  </si>
  <si>
    <t>Displacement (cc)</t>
  </si>
  <si>
    <t>Compression ratio</t>
  </si>
  <si>
    <t>Engine, type</t>
  </si>
  <si>
    <t>Cylinder block/head, material</t>
  </si>
  <si>
    <t>Camshaft(s), location</t>
  </si>
  <si>
    <t>Valve train</t>
  </si>
  <si>
    <t>DOHC 16 valve</t>
  </si>
  <si>
    <t>Valve, arrangement</t>
  </si>
  <si>
    <t>v; 4 per cylinder</t>
  </si>
  <si>
    <t>Valve adjustment</t>
  </si>
  <si>
    <t>Fuel system</t>
  </si>
  <si>
    <t>Ignition system</t>
  </si>
  <si>
    <t>Fuel pump</t>
  </si>
  <si>
    <t>Electric Motor</t>
  </si>
  <si>
    <t>Emission control system</t>
  </si>
  <si>
    <t>Output (kW/PS at 1/min)</t>
  </si>
  <si>
    <t>Max. torque (Nm at 1/min)</t>
  </si>
  <si>
    <t>Specific torque (Nm/liter)</t>
  </si>
  <si>
    <t>Average piston speed (m/s)</t>
  </si>
  <si>
    <t>Engine oil, capacity (l)</t>
  </si>
  <si>
    <t>Cooling capacity (l)</t>
  </si>
  <si>
    <t>Alternator 14.2 V, capacity (W)</t>
  </si>
  <si>
    <t>Drive axle</t>
  </si>
  <si>
    <t>Transmission, type</t>
  </si>
  <si>
    <t>Gear ratios</t>
  </si>
  <si>
    <t>Clutch, type</t>
  </si>
  <si>
    <t>Seats</t>
  </si>
  <si>
    <t>Drag coefficient (c d)</t>
  </si>
  <si>
    <t>Frontal area (A in m2)</t>
  </si>
  <si>
    <t>Index (c w xA)</t>
  </si>
  <si>
    <t>Wheel suspension front</t>
  </si>
  <si>
    <t>Wheel suspension rear</t>
  </si>
  <si>
    <t>Brake circuits</t>
  </si>
  <si>
    <t>Brakes front, diameter (mm)</t>
  </si>
  <si>
    <t>Brakes rear, diameter (mm)</t>
  </si>
  <si>
    <t>ABS</t>
  </si>
  <si>
    <t>Length (mm)</t>
  </si>
  <si>
    <t>Width (mm)</t>
  </si>
  <si>
    <t>Height (mm)</t>
  </si>
  <si>
    <t>Wheelbase (mm)</t>
  </si>
  <si>
    <t>Track front/rear (mm)</t>
  </si>
  <si>
    <t>Steer. Wheel turns lock/lock</t>
  </si>
  <si>
    <t>Steering</t>
  </si>
  <si>
    <t>Steering wheel outside diameter (mm)</t>
  </si>
  <si>
    <t>Kerb weight/max.allowable weight(GVW) (kg)</t>
  </si>
  <si>
    <t>Max. axle load front/rear (kg)</t>
  </si>
  <si>
    <t>Mechanical coupling weight (kg)</t>
  </si>
  <si>
    <t>Ball weight (kg)</t>
  </si>
  <si>
    <t>Roof Load (kg)</t>
  </si>
  <si>
    <t>Fuel tank capacity (l)</t>
  </si>
  <si>
    <t>Top speed (km/h)</t>
  </si>
  <si>
    <t>Acceleration 0 - 100km/h (sec)</t>
  </si>
  <si>
    <t>Acc. 80 - 120 km/h in 5th gear (sec)</t>
  </si>
  <si>
    <t>Fuel</t>
  </si>
  <si>
    <t>Fuel consumption (liter/100 km)</t>
  </si>
  <si>
    <t>CO2 emission (g/km)</t>
  </si>
  <si>
    <t>Emission class</t>
  </si>
  <si>
    <t>Manual</t>
  </si>
  <si>
    <t>cast iron/aluminum</t>
  </si>
  <si>
    <t>DIS</t>
  </si>
  <si>
    <t>Engine Data</t>
  </si>
  <si>
    <t>DOHC 16 valve</t>
  </si>
  <si>
    <t>100A</t>
  </si>
  <si>
    <t>2 overhead (DOHC), driven by toothed belt</t>
  </si>
  <si>
    <t>1.6 MT</t>
  </si>
  <si>
    <t>1.6 AT</t>
  </si>
  <si>
    <t>1.8L MT</t>
  </si>
  <si>
    <t>1.8L AT</t>
  </si>
  <si>
    <t>PT Combination</t>
  </si>
  <si>
    <t>Compound Crank Axle</t>
  </si>
  <si>
    <t>N/A</t>
  </si>
  <si>
    <t>999/963</t>
  </si>
  <si>
    <t>450(VDA)</t>
  </si>
  <si>
    <t>10.9/11.4</t>
  </si>
  <si>
    <t>dry, single disc</t>
  </si>
  <si>
    <t>75A</t>
  </si>
  <si>
    <t>10.5 : 1</t>
  </si>
  <si>
    <t>in line; 5 main bearings</t>
  </si>
  <si>
    <t>mechanical tappet</t>
  </si>
  <si>
    <t>Siemens SIM2K-76</t>
  </si>
  <si>
    <t>57.8 ; 78.3</t>
  </si>
  <si>
    <t>11.0 : 1</t>
  </si>
  <si>
    <t>with liquid, sealed circuit</t>
  </si>
  <si>
    <t>with liquid sealed circuit</t>
  </si>
  <si>
    <t>86</t>
  </si>
  <si>
    <t>16.5 : 1</t>
  </si>
  <si>
    <t>in line 4</t>
  </si>
  <si>
    <t>cast iron/aluminum</t>
  </si>
  <si>
    <t>2 overhead (DOHC), driven by chain</t>
  </si>
  <si>
    <t>DOHC 16valve</t>
  </si>
  <si>
    <t>4 per cylinder</t>
  </si>
  <si>
    <t>automatic-hydraulic</t>
  </si>
  <si>
    <t>common rail injection</t>
  </si>
  <si>
    <t>-</t>
  </si>
  <si>
    <t>-</t>
  </si>
  <si>
    <t>DELPHI EMS</t>
  </si>
  <si>
    <t>120/163 @ 3800</t>
  </si>
  <si>
    <t>Specific power (kW/l;PS/l)</t>
  </si>
  <si>
    <t>56.0 ; 76.2</t>
  </si>
  <si>
    <t>60.1/81.6</t>
  </si>
  <si>
    <t>180.2</t>
  </si>
  <si>
    <t>60A</t>
  </si>
  <si>
    <t>75A</t>
  </si>
  <si>
    <t>140A</t>
  </si>
  <si>
    <t>X-diagonals</t>
  </si>
  <si>
    <t>Acc. 40 - 100 km/h in 4th gear (sec)</t>
  </si>
  <si>
    <t xml:space="preserve">16.5 :1 </t>
  </si>
  <si>
    <t>GM Inhouse 
Control (ECU -Delphi)</t>
  </si>
  <si>
    <t>140 A</t>
  </si>
  <si>
    <t>X-diagonals</t>
  </si>
  <si>
    <t>2 overhead (DOHC), driven by toothed belt</t>
  </si>
  <si>
    <r>
      <t>●</t>
    </r>
    <r>
      <rPr>
        <b/>
        <sz val="12"/>
        <rFont val="GM Sans Regular"/>
        <family val="0"/>
      </rPr>
      <t xml:space="preserve"> Model year : 2013</t>
    </r>
  </si>
  <si>
    <r>
      <t>●</t>
    </r>
    <r>
      <rPr>
        <b/>
        <sz val="12"/>
        <rFont val="GM Sans Regular"/>
        <family val="0"/>
      </rPr>
      <t xml:space="preserve"> Market : Europe</t>
    </r>
  </si>
  <si>
    <t>3.818/2,158/1.481/1.121/0.886/
Rev3.545/FDR3.722</t>
  </si>
  <si>
    <t>4.167/2.130/1.321/0.954/0.755/0.623/
Rev 3.917/FDR:3.348</t>
  </si>
  <si>
    <t>2.0L Diesel AT</t>
  </si>
  <si>
    <t>14.3</t>
  </si>
  <si>
    <t>6.5Jx16/205/60R16
7Jx17/215/50R17</t>
  </si>
  <si>
    <t>in line</t>
  </si>
  <si>
    <t>75.5 : 102.6</t>
  </si>
  <si>
    <t>60A</t>
  </si>
  <si>
    <t>140A</t>
  </si>
  <si>
    <t>999/974</t>
  </si>
  <si>
    <t>413(VDA)</t>
  </si>
  <si>
    <t>6.5Jx16/205/60R16
7Jx17/215/50R17</t>
  </si>
  <si>
    <t>Emission control system</t>
  </si>
  <si>
    <t>Ignition system</t>
  </si>
  <si>
    <t>Delphi</t>
  </si>
  <si>
    <r>
      <t>●</t>
    </r>
    <r>
      <rPr>
        <b/>
        <sz val="12"/>
        <rFont val="GM Sans Regular"/>
        <family val="0"/>
      </rPr>
      <t xml:space="preserve"> Market : Europe</t>
    </r>
  </si>
  <si>
    <r>
      <t>●</t>
    </r>
    <r>
      <rPr>
        <b/>
        <sz val="12"/>
        <rFont val="GM Sans Regular"/>
        <family val="0"/>
      </rPr>
      <t xml:space="preserve"> Model year : 2013</t>
    </r>
  </si>
  <si>
    <t>multi-point injection</t>
  </si>
  <si>
    <t>electric motor</t>
  </si>
  <si>
    <t>1,598</t>
  </si>
  <si>
    <t>1,796</t>
  </si>
  <si>
    <t>1,686</t>
  </si>
  <si>
    <t>1,998</t>
  </si>
  <si>
    <t>(91.2 / 124 @ 6,200)</t>
  </si>
  <si>
    <t>(104 / 141 @ 6,200)</t>
  </si>
  <si>
    <t>120/163 @ 3,800</t>
  </si>
  <si>
    <t>60.1  ; 81.6</t>
  </si>
  <si>
    <t>60.1 ; 81.6</t>
  </si>
  <si>
    <t>(176 @3,800)</t>
  </si>
  <si>
    <t>360 @ 1,750~2,750</t>
  </si>
  <si>
    <t>(155 @4,000)</t>
  </si>
  <si>
    <t>TBC</t>
  </si>
  <si>
    <t>5,4</t>
  </si>
  <si>
    <t>7.1</t>
  </si>
  <si>
    <t>7.5</t>
  </si>
  <si>
    <t>manual</t>
  </si>
  <si>
    <t>automatic</t>
  </si>
  <si>
    <t>4.449/2.908/1.893/1.446/1/  0.742/Rev 2.871/FDR4.11</t>
  </si>
  <si>
    <t>4.449/2.908/1.893/1.446/1/  0.742/Rev 2.871/FDR 3.72</t>
  </si>
  <si>
    <t>3.818/2.053/1.302/0.959/ 0.744/0.614/
Rev3.545/FDR3.65</t>
  </si>
  <si>
    <t>4.584/2.964/1.912/1.446/1/ 0.746/Rev 2.94/FDR :2.64</t>
  </si>
  <si>
    <t>McPherson strut</t>
  </si>
  <si>
    <t>Compound crank axle</t>
  </si>
  <si>
    <t>1,788</t>
  </si>
  <si>
    <t>1,477</t>
  </si>
  <si>
    <t>2,685</t>
  </si>
  <si>
    <t>1,544/1,558</t>
  </si>
  <si>
    <t>1,074/917</t>
  </si>
  <si>
    <t>1,391/1,370</t>
  </si>
  <si>
    <t>Luggage capacity (seat-up/folded) (l)</t>
  </si>
  <si>
    <t>Exterior dimensions</t>
  </si>
  <si>
    <t>Interior dimensions</t>
  </si>
  <si>
    <t xml:space="preserve">Leg room front/rear (mm) </t>
  </si>
  <si>
    <t xml:space="preserve">Head room front/rear (mm) </t>
  </si>
  <si>
    <t>Rim width (inch)(mm)/tire size</t>
  </si>
  <si>
    <t>Turning diameter; minimum/wall-to-wall (m)</t>
  </si>
  <si>
    <t>Steer. wheel turns lock/lock</t>
  </si>
  <si>
    <t>electric power steering</t>
  </si>
  <si>
    <t>1,300/1,834</t>
  </si>
  <si>
    <t>1,310/1,844</t>
  </si>
  <si>
    <t>1,305/1,839</t>
  </si>
  <si>
    <t>1,315/1,849</t>
  </si>
  <si>
    <t>1,425kg/ 1,951kg</t>
  </si>
  <si>
    <t>1,460/1,994</t>
  </si>
  <si>
    <t>1,490/2,014</t>
  </si>
  <si>
    <t>Power to weight ratio (kg/kW) (empty)</t>
  </si>
  <si>
    <t>Kerb weight/max.allowable weight (GVW) (kg)</t>
  </si>
  <si>
    <t>1,060/1000</t>
  </si>
  <si>
    <t>1,060/1,000</t>
  </si>
  <si>
    <t>1,160/1,000</t>
  </si>
  <si>
    <t>1,200</t>
  </si>
  <si>
    <t>Trailer weight - w/o brake (kg)</t>
  </si>
  <si>
    <t xml:space="preserve">                    - w brake (kg)</t>
  </si>
  <si>
    <t>gasoline (unleaded)</t>
  </si>
  <si>
    <t>diesel</t>
  </si>
  <si>
    <t>Battery 12 V, capacity (Ah)</t>
  </si>
  <si>
    <t>Interior dimension</t>
  </si>
  <si>
    <t>GM inhouse control (ECU -Delphi)</t>
  </si>
  <si>
    <t>103/140 @ 6,000</t>
  </si>
  <si>
    <t>(96/130  @ 4,000 rpm)</t>
  </si>
  <si>
    <t>200 / 1,850~4,900</t>
  </si>
  <si>
    <t>300 @ 2,000-2,500</t>
  </si>
  <si>
    <t>4,510</t>
  </si>
  <si>
    <t>1,797</t>
  </si>
  <si>
    <t xml:space="preserve">Shoulder room front/rear (mm) </t>
  </si>
  <si>
    <t>1,319/1,832</t>
  </si>
  <si>
    <t>1,305/1,819</t>
  </si>
  <si>
    <t>1,310/1,824</t>
  </si>
  <si>
    <t>1,319/1,833</t>
  </si>
  <si>
    <t>1,429kg/ 1941kg</t>
  </si>
  <si>
    <t>1,480/1,994</t>
  </si>
  <si>
    <t>1,510/2,023</t>
  </si>
  <si>
    <t>Roof load (kg)</t>
  </si>
  <si>
    <r>
      <t>Power to weight ratio (kg/kW)</t>
    </r>
    <r>
      <rPr>
        <b/>
        <sz val="10"/>
        <rFont val="GM Sans Regular"/>
        <family val="0"/>
      </rPr>
      <t xml:space="preserve"> </t>
    </r>
    <r>
      <rPr>
        <sz val="10"/>
        <rFont val="GM Sans Regular"/>
        <family val="0"/>
      </rPr>
      <t>(empty)</t>
    </r>
  </si>
  <si>
    <t>91.2 / 124 @ 6,200</t>
  </si>
  <si>
    <t>104 / 141 @ 6,200</t>
  </si>
  <si>
    <t>96/130 @4,000 rpm</t>
  </si>
  <si>
    <t>155 @ 4,000</t>
  </si>
  <si>
    <t>155 @4,000</t>
  </si>
  <si>
    <t>176 @ 3,800</t>
  </si>
  <si>
    <t>176 @3,800</t>
  </si>
  <si>
    <t>PT Combination</t>
  </si>
  <si>
    <t>16" vent disk, 300</t>
  </si>
  <si>
    <t>16" solid disk, 292</t>
  </si>
  <si>
    <t>15" solid disk, 268</t>
  </si>
  <si>
    <t>15" vent disk, 276</t>
  </si>
  <si>
    <t>3.818/2,158/1.481/1.121/0.886/
Rev3.545/FDR4.176</t>
  </si>
  <si>
    <t>4.449/2.908/1.893/1.446/1/0.742/
Rev 2.871/FDR4.11</t>
  </si>
  <si>
    <t>3.818/2,158/1.481/1.121/0.886/
Rev3.545/FDR3.722</t>
  </si>
  <si>
    <t>4.449/2.908/1.893/1.446/1/0.742/
Rev 2.871/FDR 3.72</t>
  </si>
  <si>
    <t>3.818/2.053/1.302/0.959/0.744/0.614/
Rev3.545/FDR3.65</t>
  </si>
  <si>
    <t>4.167/2.130/1.321/0.954/0.755/0.623/
Rev 3.917/FDR:3.348</t>
  </si>
  <si>
    <t>4.584/2.964/1.912/1.446/1/0.746/
Rev 2.94/FDR :2.64</t>
  </si>
  <si>
    <t>Cruze Station Wagon Technical Specifications</t>
  </si>
  <si>
    <t>Model year: 2013</t>
  </si>
  <si>
    <t>Market: Europe</t>
  </si>
  <si>
    <t xml:space="preserve"> </t>
  </si>
  <si>
    <t>PT Combination</t>
  </si>
  <si>
    <t>1.8L MT</t>
  </si>
  <si>
    <t>1.8L AT</t>
  </si>
  <si>
    <t>Engine Data</t>
  </si>
  <si>
    <t>with liquid, sealed circuit</t>
  </si>
  <si>
    <t>with liquid sealed circuit</t>
  </si>
  <si>
    <t>86</t>
  </si>
  <si>
    <t>1,364</t>
  </si>
  <si>
    <t>11.0 : 1</t>
  </si>
  <si>
    <t>16.3 : 1</t>
  </si>
  <si>
    <t>in line</t>
  </si>
  <si>
    <t>in line 4</t>
  </si>
  <si>
    <t>cast iron/aluminum</t>
  </si>
  <si>
    <t>2 overhead (DOHC), driven by chain</t>
  </si>
  <si>
    <t>DOHC 16 valve</t>
  </si>
  <si>
    <t>DOHC 16valve</t>
  </si>
  <si>
    <t>4 per cylinder</t>
  </si>
  <si>
    <t>automatic-hydraulic</t>
  </si>
  <si>
    <t>common rail injection</t>
  </si>
  <si>
    <t>Delphi</t>
  </si>
  <si>
    <t xml:space="preserve"> -</t>
  </si>
  <si>
    <t>-</t>
  </si>
  <si>
    <t xml:space="preserve">electrical 
In-tank system </t>
  </si>
  <si>
    <t>GM Inhouse</t>
  </si>
  <si>
    <t>DELPHI EMS</t>
  </si>
  <si>
    <t>96/130 @ 4,000</t>
  </si>
  <si>
    <t>104/141 @ 6,200</t>
  </si>
  <si>
    <t>Specific power (kW/L;PS/L)</t>
  </si>
  <si>
    <t>75.5/102.6</t>
  </si>
  <si>
    <t>57.8/78.3</t>
  </si>
  <si>
    <t>60.1/81.6</t>
  </si>
  <si>
    <t>200 @ 1,850~4,900</t>
  </si>
  <si>
    <t>300 @ 2,000~2,500</t>
  </si>
  <si>
    <t>Specific torque (Nm/L)</t>
  </si>
  <si>
    <t>180.2</t>
  </si>
  <si>
    <t>14.3</t>
  </si>
  <si>
    <t>Engine oil, capacity (L)</t>
  </si>
  <si>
    <t>5.4 (incl. filter)</t>
  </si>
  <si>
    <t>Cooling capacity (L)</t>
  </si>
  <si>
    <t>60A</t>
  </si>
  <si>
    <t>75Ah</t>
  </si>
  <si>
    <t>140A</t>
  </si>
  <si>
    <t>3.818/2.053/1.302/0.959/0.744/0.614/Rev 3.545/FDR 4.176</t>
  </si>
  <si>
    <t>4.449/2.908/1.893/1.446/1/0.742/Rev 2.871/FDR 3.72</t>
  </si>
  <si>
    <t>4.167/2.130/1.321/0.954/0.755/0.623/Rev 3.917/FDR:3.348</t>
  </si>
  <si>
    <t>4.584/2.964/1.912/1.446/1/0.746/Rev 2.94/FDR :2.64</t>
  </si>
  <si>
    <t>compound crank axle</t>
  </si>
  <si>
    <t>X-diagonals</t>
  </si>
  <si>
    <t>15" vent disk, 276mm</t>
  </si>
  <si>
    <t>16" Vent Disk, 300mm</t>
  </si>
  <si>
    <t>16" vent disk, 300mm</t>
  </si>
  <si>
    <t>15" solid disk, 268mm</t>
  </si>
  <si>
    <t>16" Solid Disk, 292mm</t>
  </si>
  <si>
    <t>16" solid disk, 292mm</t>
  </si>
  <si>
    <t>Weights and Dimensions</t>
  </si>
  <si>
    <t xml:space="preserve">Exterior dimensions </t>
  </si>
  <si>
    <t>4,675</t>
  </si>
  <si>
    <t xml:space="preserve">Interior dimensions </t>
  </si>
  <si>
    <t xml:space="preserve">Head Room front/rear (mm) </t>
  </si>
  <si>
    <t>999/988</t>
  </si>
  <si>
    <t>Luggage capacity (seat-up/folded) (L)</t>
  </si>
  <si>
    <t>500 (up to window line) -1,478 (up to roof)</t>
  </si>
  <si>
    <t>electric</t>
  </si>
  <si>
    <t>Power to weight ratio (kg/kW)</t>
  </si>
  <si>
    <t>Trailer weight - w/o brake(kg)</t>
  </si>
  <si>
    <t xml:space="preserve">                    - w brake(kg)</t>
  </si>
  <si>
    <t>Fuel tank capacity (L)</t>
  </si>
  <si>
    <t>Fuel consumption (L/100 km)</t>
  </si>
  <si>
    <r>
      <t>CO</t>
    </r>
    <r>
      <rPr>
        <vertAlign val="subscript"/>
        <sz val="10"/>
        <rFont val="GM Sans Regular"/>
        <family val="0"/>
      </rPr>
      <t>2</t>
    </r>
    <r>
      <rPr>
        <sz val="10"/>
        <rFont val="GM Sans Regular"/>
        <family val="0"/>
      </rPr>
      <t xml:space="preserve"> emission (g/km)</t>
    </r>
  </si>
  <si>
    <t>C02 emission (g/km)</t>
  </si>
  <si>
    <t>3.818/2,053/1.302/0.959/0.744/0.614
Rev3.545/FDR4.176</t>
  </si>
  <si>
    <t xml:space="preserve"> GM inhouse</t>
  </si>
  <si>
    <t>3.818/2.053/1.302/0.959/0.744/0.614/Rev 3.545/FDR 3.65</t>
  </si>
  <si>
    <t>3.818/2.158/1.481/1.121/0.886/Rev3.545/FDR 4.176</t>
  </si>
  <si>
    <t xml:space="preserve">6.5Jx16/205/60R16
7Jx17/215/50R17
</t>
  </si>
  <si>
    <t>6.5Jx16/205/60R16
7Jx17/215/50R17</t>
  </si>
  <si>
    <t>6.5Jx16/205/60R16
7Jx17/225/50R17</t>
  </si>
  <si>
    <t>Cruze Sedan Technical Specifications</t>
  </si>
  <si>
    <t>Cruze Hatchback Technical Specifications</t>
  </si>
  <si>
    <t>1.4L Turbo MT
(with Start/Stop)</t>
  </si>
  <si>
    <t>1.7L Diesel MT
(with Start/Stop)</t>
  </si>
  <si>
    <t>2.0L Diesel MT
(with Start/Stop)</t>
  </si>
  <si>
    <t>1.7L Diesel MT
 (with Start/Stop)</t>
  </si>
  <si>
    <t>2.0L Diesel MT
 (with Start/Stop)</t>
  </si>
  <si>
    <t>1.4L Turbo MT
 (with Start/Stop)</t>
  </si>
  <si>
    <t>Acceleration 40 - 100km/h in 4th gear(sec)</t>
  </si>
  <si>
    <t>Acceleration 80 - 120km/h in 5th/6th gear (sec)</t>
  </si>
  <si>
    <t>14.5/19.8</t>
  </si>
  <si>
    <t>10.1/14.7</t>
  </si>
  <si>
    <t>18.4/NA</t>
  </si>
  <si>
    <t>10.1/13.6</t>
  </si>
  <si>
    <t>hydraulic</t>
  </si>
  <si>
    <t xml:space="preserve">1.6L MT                      </t>
  </si>
  <si>
    <t>hydraulic power steering</t>
  </si>
  <si>
    <t>Fuel consumption (L/100 km), urban</t>
  </si>
  <si>
    <t>Fuel consumption (L/100 km), extra-urban</t>
  </si>
  <si>
    <t>CO2 emission (g/km), urban</t>
  </si>
  <si>
    <t>CO2 emission (g/km), extra-urban</t>
  </si>
  <si>
    <t>Euro5b</t>
  </si>
  <si>
    <t>17.9/NA</t>
  </si>
  <si>
    <t>140A</t>
  </si>
  <si>
    <t>1,405/1,940</t>
  </si>
  <si>
    <t>91.2/124 @ 6,200</t>
  </si>
  <si>
    <t>56.8/77</t>
  </si>
  <si>
    <t>155 @ 4,200</t>
  </si>
  <si>
    <t>1,360/1,895</t>
  </si>
  <si>
    <t>75A</t>
  </si>
  <si>
    <t>1,475/2,055</t>
  </si>
  <si>
    <t>1,370/1,905</t>
  </si>
  <si>
    <t>1,400/1,935</t>
  </si>
  <si>
    <t>360 @ 1750~2750</t>
  </si>
  <si>
    <t>6.8</t>
  </si>
  <si>
    <t>1,520/2,055</t>
  </si>
  <si>
    <t>1,539/2,074</t>
  </si>
  <si>
    <t>4,603</t>
  </si>
  <si>
    <t>Fuel consumption (liter/100 km), urban</t>
  </si>
  <si>
    <t>Fuel consumption (liter/100 km), extra-urban</t>
  </si>
  <si>
    <t>C02 emission (g/km), urban</t>
  </si>
  <si>
    <t>C02 emission (g/km), extra-urban</t>
  </si>
  <si>
    <t>4,514</t>
  </si>
  <si>
    <t>1,315/1,824</t>
  </si>
  <si>
    <t>9.8**</t>
  </si>
  <si>
    <t>6.7**</t>
  </si>
  <si>
    <t xml:space="preserve">2.0L Diesel AT          </t>
  </si>
  <si>
    <t>Status: May 2012 (** = preliminary)</t>
  </si>
  <si>
    <r>
      <t>●</t>
    </r>
    <r>
      <rPr>
        <b/>
        <sz val="12"/>
        <rFont val="GM Sans Regular"/>
        <family val="0"/>
      </rPr>
      <t xml:space="preserve"> Status : May 2012 </t>
    </r>
  </si>
  <si>
    <r>
      <t>●</t>
    </r>
    <r>
      <rPr>
        <b/>
        <sz val="12"/>
        <rFont val="GM Sans Regular"/>
        <family val="0"/>
      </rPr>
      <t xml:space="preserve"> Status : May 2012</t>
    </r>
  </si>
  <si>
    <t>3.818/2.158/1.481/1.121/0.886/Rev3.545/FDR3.944</t>
  </si>
  <si>
    <t>8.2**</t>
  </si>
  <si>
    <t>Euro5</t>
  </si>
  <si>
    <t>1,484 (1,521 with roof rails)</t>
  </si>
  <si>
    <t>1484 (1,521 with roof rails)</t>
  </si>
  <si>
    <t>171**</t>
  </si>
  <si>
    <t>6.5**</t>
  </si>
  <si>
    <t>205**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</si>
</sst>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_ "/>
    <numFmt numFmtId="175" formatCode="#,##0.0"/>
    <numFmt numFmtId="176" formatCode="0.0_ "/>
    <numFmt numFmtId="177" formatCode="_-&quot;\&quot;* #,##0_-;\-&quot;\&quot;* #,##0_-;_-&quot;\&quot;* &quot;-&quot;_-;_-@_-"/>
    <numFmt numFmtId="178" formatCode="&quot;\&quot;#,##0.00\ ;\(&quot;\&quot;#,##0.00\)"/>
    <numFmt numFmtId="179" formatCode="&quot;\&quot;#,##0;&quot;\&quot;\-#,##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sz val="10"/>
      <name val="GM Sans Regular"/>
      <family val="0"/>
    </font>
    <font>
      <sz val="10"/>
      <color indexed="12"/>
      <name val="GM Sans Regular"/>
      <family val="0"/>
    </font>
    <font>
      <b/>
      <sz val="12"/>
      <name val="GM Sans Regular"/>
      <family val="0"/>
    </font>
    <font>
      <sz val="9"/>
      <color indexed="12"/>
      <name val="GM Sans Regular"/>
      <family val="0"/>
    </font>
    <font>
      <b/>
      <sz val="14"/>
      <name val="GM Sans Regular"/>
      <family val="0"/>
    </font>
    <font>
      <b/>
      <sz val="10"/>
      <name val="GM Sans Regular"/>
      <family val="0"/>
    </font>
    <font>
      <vertAlign val="superscript"/>
      <sz val="10"/>
      <name val="GM Sans Regular"/>
      <family val="0"/>
    </font>
    <font>
      <b/>
      <sz val="10"/>
      <color indexed="12"/>
      <name val="GM Sans Regular"/>
      <family val="0"/>
    </font>
    <font>
      <b/>
      <u val="single"/>
      <sz val="20"/>
      <name val="GM Sans Regular"/>
      <family val="0"/>
    </font>
    <font>
      <sz val="9"/>
      <name val="GM Sans Regular"/>
      <family val="0"/>
    </font>
    <font>
      <sz val="9"/>
      <color indexed="8"/>
      <name val="GM Sans Regular"/>
      <family val="0"/>
    </font>
    <font>
      <sz val="8.5"/>
      <name val="Arial"/>
      <family val="2"/>
    </font>
    <font>
      <sz val="9"/>
      <name val="Opel Sans"/>
      <family val="2"/>
    </font>
    <font>
      <sz val="10"/>
      <name val="돋움"/>
      <family val="3"/>
    </font>
    <font>
      <vertAlign val="subscript"/>
      <sz val="10"/>
      <name val="GM Sans Regular"/>
      <family val="0"/>
    </font>
    <font>
      <sz val="10"/>
      <name val="Opel Sans"/>
      <family val="2"/>
    </font>
    <font>
      <sz val="11"/>
      <name val="돋움"/>
      <family val="3"/>
    </font>
    <font>
      <sz val="10"/>
      <name val="MS Sans Serif"/>
      <family val="2"/>
    </font>
    <font>
      <sz val="12"/>
      <name val="Arial"/>
      <family val="2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4"/>
      <name val="뼻뮝"/>
      <family val="2"/>
    </font>
    <font>
      <sz val="12"/>
      <name val="┭병릇"/>
      <family val="1"/>
    </font>
    <font>
      <sz val="12"/>
      <name val="뼻뮝"/>
      <family val="1"/>
    </font>
    <font>
      <sz val="12"/>
      <name val="바탕체"/>
      <family val="1"/>
    </font>
    <font>
      <sz val="12"/>
      <name val="옢?릇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Opel San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Opel San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M Sans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Opel San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Opel San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GM Sans Regular"/>
      <family val="0"/>
    </font>
    <font>
      <sz val="10"/>
      <color rgb="FFFF0000"/>
      <name val="GM Sans Regular"/>
      <family val="0"/>
    </font>
    <font>
      <sz val="9"/>
      <color rgb="FF000000"/>
      <name val="GM Sans 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22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4" fillId="0" borderId="10" applyNumberFormat="0" applyFont="0" applyFill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0" xfId="124" applyFont="1" applyFill="1" applyAlignment="1">
      <alignment vertical="center"/>
      <protection/>
    </xf>
    <xf numFmtId="0" fontId="5" fillId="0" borderId="0" xfId="124" applyFont="1" applyFill="1" applyAlignment="1">
      <alignment vertical="center"/>
      <protection/>
    </xf>
    <xf numFmtId="0" fontId="5" fillId="0" borderId="11" xfId="124" applyFont="1" applyFill="1" applyBorder="1" applyAlignment="1">
      <alignment vertical="center"/>
      <protection/>
    </xf>
    <xf numFmtId="0" fontId="5" fillId="0" borderId="0" xfId="124" applyFont="1" applyFill="1" applyBorder="1" applyAlignment="1">
      <alignment vertical="center"/>
      <protection/>
    </xf>
    <xf numFmtId="0" fontId="11" fillId="0" borderId="0" xfId="124" applyFont="1" applyFill="1" applyBorder="1" applyAlignment="1" quotePrefix="1">
      <alignment vertical="center"/>
      <protection/>
    </xf>
    <xf numFmtId="0" fontId="5" fillId="0" borderId="12" xfId="124" applyFont="1" applyFill="1" applyBorder="1" applyAlignment="1">
      <alignment vertical="center"/>
      <protection/>
    </xf>
    <xf numFmtId="0" fontId="5" fillId="0" borderId="12" xfId="122" applyFont="1" applyFill="1" applyBorder="1" applyAlignment="1">
      <alignment vertical="center"/>
      <protection/>
    </xf>
    <xf numFmtId="0" fontId="6" fillId="0" borderId="0" xfId="124" applyFont="1" applyFill="1" applyAlignment="1">
      <alignment horizontal="center" vertical="center" wrapText="1"/>
      <protection/>
    </xf>
    <xf numFmtId="14" fontId="8" fillId="0" borderId="0" xfId="124" applyNumberFormat="1" applyFont="1" applyFill="1" applyAlignment="1">
      <alignment horizontal="center" vertical="center" wrapText="1"/>
      <protection/>
    </xf>
    <xf numFmtId="0" fontId="5" fillId="0" borderId="11" xfId="124" applyFont="1" applyFill="1" applyBorder="1" applyAlignment="1">
      <alignment horizontal="center" vertical="center" wrapText="1"/>
      <protection/>
    </xf>
    <xf numFmtId="1" fontId="5" fillId="0" borderId="0" xfId="124" applyNumberFormat="1" applyFont="1" applyFill="1" applyBorder="1" applyAlignment="1">
      <alignment horizontal="center" vertical="center" wrapText="1"/>
      <protection/>
    </xf>
    <xf numFmtId="0" fontId="5" fillId="0" borderId="0" xfId="124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124" applyFont="1" applyFill="1" applyBorder="1" applyAlignment="1">
      <alignment horizontal="center" vertical="center" wrapText="1"/>
      <protection/>
    </xf>
    <xf numFmtId="49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center" vertical="center"/>
    </xf>
    <xf numFmtId="176" fontId="14" fillId="0" borderId="12" xfId="124" applyNumberFormat="1" applyFont="1" applyFill="1" applyBorder="1" applyAlignment="1">
      <alignment horizontal="center" vertical="center" wrapText="1"/>
      <protection/>
    </xf>
    <xf numFmtId="0" fontId="14" fillId="0" borderId="12" xfId="123" applyFont="1" applyFill="1" applyBorder="1" applyAlignment="1">
      <alignment horizontal="center" vertical="center"/>
      <protection/>
    </xf>
    <xf numFmtId="0" fontId="14" fillId="0" borderId="12" xfId="123" applyFont="1" applyFill="1" applyBorder="1" applyAlignment="1">
      <alignment horizontal="center" vertical="center" wrapText="1"/>
      <protection/>
    </xf>
    <xf numFmtId="175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9" fillId="6" borderId="13" xfId="124" applyFont="1" applyFill="1" applyBorder="1" applyAlignment="1">
      <alignment vertical="center"/>
      <protection/>
    </xf>
    <xf numFmtId="0" fontId="14" fillId="6" borderId="13" xfId="124" applyFont="1" applyFill="1" applyBorder="1" applyAlignment="1">
      <alignment horizontal="center" vertical="center" wrapText="1"/>
      <protection/>
    </xf>
    <xf numFmtId="173" fontId="14" fillId="33" borderId="12" xfId="0" applyNumberFormat="1" applyFont="1" applyFill="1" applyBorder="1" applyAlignment="1">
      <alignment horizontal="center" vertical="center" wrapText="1"/>
    </xf>
    <xf numFmtId="174" fontId="14" fillId="33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67" applyFont="1" applyFill="1" applyBorder="1" applyAlignment="1">
      <alignment horizontal="center" vertical="center"/>
      <protection/>
    </xf>
    <xf numFmtId="176" fontId="14" fillId="0" borderId="12" xfId="67" applyNumberFormat="1" applyFont="1" applyFill="1" applyBorder="1" applyAlignment="1">
      <alignment horizontal="center" vertical="center"/>
      <protection/>
    </xf>
    <xf numFmtId="49" fontId="14" fillId="0" borderId="12" xfId="67" applyNumberFormat="1" applyFont="1" applyFill="1" applyBorder="1" applyAlignment="1">
      <alignment horizontal="center" vertical="center"/>
      <protection/>
    </xf>
    <xf numFmtId="174" fontId="14" fillId="0" borderId="12" xfId="67" applyNumberFormat="1" applyFont="1" applyFill="1" applyBorder="1" applyAlignment="1">
      <alignment horizontal="center" vertical="center"/>
      <protection/>
    </xf>
    <xf numFmtId="173" fontId="14" fillId="0" borderId="12" xfId="67" applyNumberFormat="1" applyFont="1" applyFill="1" applyBorder="1" applyAlignment="1">
      <alignment horizontal="center" vertical="center"/>
      <protection/>
    </xf>
    <xf numFmtId="0" fontId="14" fillId="0" borderId="12" xfId="67" applyFont="1" applyFill="1" applyBorder="1" applyAlignment="1">
      <alignment horizontal="center" vertical="center" wrapText="1"/>
      <protection/>
    </xf>
    <xf numFmtId="175" fontId="14" fillId="0" borderId="12" xfId="67" applyNumberFormat="1" applyFont="1" applyFill="1" applyBorder="1" applyAlignment="1">
      <alignment horizontal="center" vertical="center" wrapText="1"/>
      <protection/>
    </xf>
    <xf numFmtId="0" fontId="14" fillId="33" borderId="12" xfId="67" applyFont="1" applyFill="1" applyBorder="1" applyAlignment="1">
      <alignment horizontal="center" vertical="center"/>
      <protection/>
    </xf>
    <xf numFmtId="0" fontId="14" fillId="33" borderId="12" xfId="67" applyFont="1" applyFill="1" applyBorder="1" applyAlignment="1">
      <alignment horizontal="center" vertical="center" wrapText="1"/>
      <protection/>
    </xf>
    <xf numFmtId="1" fontId="14" fillId="0" borderId="12" xfId="67" applyNumberFormat="1" applyFont="1" applyFill="1" applyBorder="1" applyAlignment="1">
      <alignment horizontal="center" vertical="center"/>
      <protection/>
    </xf>
    <xf numFmtId="0" fontId="15" fillId="0" borderId="12" xfId="67" applyFont="1" applyFill="1" applyBorder="1" applyAlignment="1">
      <alignment horizontal="center" vertical="center"/>
      <protection/>
    </xf>
    <xf numFmtId="0" fontId="14" fillId="6" borderId="12" xfId="124" applyFont="1" applyFill="1" applyBorder="1" applyAlignment="1">
      <alignment horizontal="center" vertical="center" wrapText="1"/>
      <protection/>
    </xf>
    <xf numFmtId="0" fontId="15" fillId="0" borderId="12" xfId="67" applyFont="1" applyFill="1" applyBorder="1" applyAlignment="1">
      <alignment horizontal="center" vertical="center" wrapText="1"/>
      <protection/>
    </xf>
    <xf numFmtId="172" fontId="14" fillId="0" borderId="12" xfId="67" applyNumberFormat="1" applyFont="1" applyFill="1" applyBorder="1" applyAlignment="1">
      <alignment horizontal="center" vertical="center"/>
      <protection/>
    </xf>
    <xf numFmtId="0" fontId="9" fillId="6" borderId="12" xfId="124" applyFont="1" applyFill="1" applyBorder="1" applyAlignment="1">
      <alignment vertical="center"/>
      <protection/>
    </xf>
    <xf numFmtId="0" fontId="14" fillId="6" borderId="12" xfId="67" applyFont="1" applyFill="1" applyBorder="1" applyAlignment="1">
      <alignment horizontal="center" vertical="center"/>
      <protection/>
    </xf>
    <xf numFmtId="0" fontId="10" fillId="4" borderId="12" xfId="124" applyFont="1" applyFill="1" applyBorder="1" applyAlignment="1">
      <alignment vertical="center"/>
      <protection/>
    </xf>
    <xf numFmtId="0" fontId="14" fillId="4" borderId="12" xfId="124" applyFont="1" applyFill="1" applyBorder="1" applyAlignment="1">
      <alignment horizontal="center" vertical="center" wrapText="1"/>
      <protection/>
    </xf>
    <xf numFmtId="0" fontId="14" fillId="6" borderId="12" xfId="0" applyFont="1" applyFill="1" applyBorder="1" applyAlignment="1">
      <alignment horizontal="center" vertical="center"/>
    </xf>
    <xf numFmtId="0" fontId="16" fillId="0" borderId="12" xfId="57" applyFont="1" applyFill="1" applyBorder="1" applyAlignment="1" applyProtection="1">
      <alignment horizontal="center" vertical="center"/>
      <protection/>
    </xf>
    <xf numFmtId="0" fontId="16" fillId="33" borderId="12" xfId="57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Fill="1" applyBorder="1" applyAlignment="1">
      <alignment horizontal="center" vertical="center"/>
    </xf>
    <xf numFmtId="0" fontId="12" fillId="0" borderId="14" xfId="124" applyFont="1" applyFill="1" applyBorder="1" applyAlignment="1">
      <alignment horizontal="center" vertical="center" wrapText="1"/>
      <protection/>
    </xf>
    <xf numFmtId="0" fontId="74" fillId="0" borderId="14" xfId="124" applyFont="1" applyFill="1" applyBorder="1" applyAlignment="1">
      <alignment horizontal="center" vertical="center" wrapText="1"/>
      <protection/>
    </xf>
    <xf numFmtId="0" fontId="12" fillId="0" borderId="15" xfId="124" applyFont="1" applyFill="1" applyBorder="1" applyAlignment="1">
      <alignment horizontal="center" vertical="center" wrapText="1"/>
      <protection/>
    </xf>
    <xf numFmtId="0" fontId="10" fillId="0" borderId="16" xfId="124" applyFont="1" applyFill="1" applyBorder="1" applyAlignment="1">
      <alignment horizontal="center" vertical="center"/>
      <protection/>
    </xf>
    <xf numFmtId="0" fontId="5" fillId="33" borderId="12" xfId="124" applyFont="1" applyFill="1" applyBorder="1" applyAlignment="1">
      <alignment vertical="center"/>
      <protection/>
    </xf>
    <xf numFmtId="0" fontId="5" fillId="33" borderId="0" xfId="124" applyFont="1" applyFill="1" applyAlignment="1">
      <alignment vertical="center"/>
      <protection/>
    </xf>
    <xf numFmtId="172" fontId="14" fillId="33" borderId="12" xfId="124" applyNumberFormat="1" applyFont="1" applyFill="1" applyBorder="1" applyAlignment="1">
      <alignment horizontal="center" vertical="center" wrapText="1"/>
      <protection/>
    </xf>
    <xf numFmtId="0" fontId="14" fillId="33" borderId="12" xfId="67" applyNumberFormat="1" applyFont="1" applyFill="1" applyBorder="1" applyAlignment="1">
      <alignment horizontal="center" vertical="center"/>
      <protection/>
    </xf>
    <xf numFmtId="0" fontId="14" fillId="33" borderId="12" xfId="124" applyFont="1" applyFill="1" applyBorder="1" applyAlignment="1">
      <alignment horizontal="center" vertical="center" wrapText="1"/>
      <protection/>
    </xf>
    <xf numFmtId="176" fontId="14" fillId="33" borderId="12" xfId="124" applyNumberFormat="1" applyFont="1" applyFill="1" applyBorder="1" applyAlignment="1">
      <alignment horizontal="center" vertical="center" wrapText="1"/>
      <protection/>
    </xf>
    <xf numFmtId="176" fontId="14" fillId="33" borderId="12" xfId="67" applyNumberFormat="1" applyFont="1" applyFill="1" applyBorder="1" applyAlignment="1">
      <alignment horizontal="center" vertical="center"/>
      <protection/>
    </xf>
    <xf numFmtId="172" fontId="14" fillId="0" borderId="12" xfId="124" applyNumberFormat="1" applyFont="1" applyFill="1" applyBorder="1" applyAlignment="1">
      <alignment horizontal="center" vertical="center" wrapText="1"/>
      <protection/>
    </xf>
    <xf numFmtId="0" fontId="10" fillId="0" borderId="0" xfId="124" applyFont="1" applyFill="1" applyBorder="1" applyAlignment="1">
      <alignment horizontal="center" vertical="center"/>
      <protection/>
    </xf>
    <xf numFmtId="0" fontId="12" fillId="0" borderId="0" xfId="124" applyFont="1" applyFill="1" applyBorder="1" applyAlignment="1">
      <alignment horizontal="center" vertical="center" wrapText="1"/>
      <protection/>
    </xf>
    <xf numFmtId="0" fontId="10" fillId="0" borderId="0" xfId="124" applyFont="1" applyFill="1" applyBorder="1" applyAlignment="1">
      <alignment horizontal="left" vertical="center"/>
      <protection/>
    </xf>
    <xf numFmtId="0" fontId="10" fillId="0" borderId="0" xfId="124" applyFont="1" applyFill="1" applyBorder="1" applyAlignment="1">
      <alignment horizontal="center" vertical="center" wrapText="1"/>
      <protection/>
    </xf>
    <xf numFmtId="0" fontId="5" fillId="0" borderId="0" xfId="124" applyFont="1" applyFill="1" applyBorder="1" applyAlignment="1">
      <alignment vertical="center" wrapText="1"/>
      <protection/>
    </xf>
    <xf numFmtId="0" fontId="10" fillId="0" borderId="17" xfId="124" applyFont="1" applyFill="1" applyBorder="1" applyAlignment="1">
      <alignment horizontal="center" vertical="center" wrapText="1"/>
      <protection/>
    </xf>
    <xf numFmtId="0" fontId="12" fillId="0" borderId="18" xfId="124" applyFont="1" applyFill="1" applyBorder="1" applyAlignment="1">
      <alignment horizontal="center" vertical="center" wrapText="1"/>
      <protection/>
    </xf>
    <xf numFmtId="0" fontId="12" fillId="0" borderId="19" xfId="124" applyFont="1" applyFill="1" applyBorder="1" applyAlignment="1">
      <alignment horizontal="center" vertical="center" wrapText="1"/>
      <protection/>
    </xf>
    <xf numFmtId="0" fontId="5" fillId="0" borderId="0" xfId="124" applyFont="1" applyFill="1" applyAlignment="1">
      <alignment vertical="center" wrapText="1"/>
      <protection/>
    </xf>
    <xf numFmtId="0" fontId="9" fillId="6" borderId="20" xfId="124" applyFont="1" applyFill="1" applyBorder="1" applyAlignment="1">
      <alignment vertical="center" wrapText="1"/>
      <protection/>
    </xf>
    <xf numFmtId="0" fontId="14" fillId="6" borderId="21" xfId="124" applyFont="1" applyFill="1" applyBorder="1" applyAlignment="1">
      <alignment horizontal="center" vertical="center" wrapText="1"/>
      <protection/>
    </xf>
    <xf numFmtId="0" fontId="14" fillId="6" borderId="22" xfId="124" applyFont="1" applyFill="1" applyBorder="1" applyAlignment="1">
      <alignment horizontal="center" vertical="center" wrapText="1"/>
      <protection/>
    </xf>
    <xf numFmtId="0" fontId="5" fillId="0" borderId="23" xfId="124" applyFont="1" applyFill="1" applyBorder="1" applyAlignment="1">
      <alignment vertical="center" wrapText="1"/>
      <protection/>
    </xf>
    <xf numFmtId="0" fontId="15" fillId="0" borderId="12" xfId="70" applyFont="1" applyFill="1" applyBorder="1" applyAlignment="1">
      <alignment horizontal="center" vertical="center" wrapText="1"/>
      <protection/>
    </xf>
    <xf numFmtId="0" fontId="15" fillId="0" borderId="24" xfId="70" applyFont="1" applyFill="1" applyBorder="1" applyAlignment="1">
      <alignment horizontal="center" vertical="center" wrapText="1"/>
      <protection/>
    </xf>
    <xf numFmtId="0" fontId="15" fillId="0" borderId="25" xfId="70" applyFont="1" applyFill="1" applyBorder="1" applyAlignment="1">
      <alignment horizontal="center" vertical="center" wrapText="1"/>
      <protection/>
    </xf>
    <xf numFmtId="0" fontId="14" fillId="0" borderId="12" xfId="70" applyFont="1" applyFill="1" applyBorder="1" applyAlignment="1">
      <alignment horizontal="center" vertical="center" wrapText="1"/>
      <protection/>
    </xf>
    <xf numFmtId="0" fontId="14" fillId="0" borderId="25" xfId="70" applyFont="1" applyFill="1" applyBorder="1" applyAlignment="1">
      <alignment horizontal="center" vertical="center" wrapText="1"/>
      <protection/>
    </xf>
    <xf numFmtId="0" fontId="14" fillId="0" borderId="24" xfId="70" applyFont="1" applyFill="1" applyBorder="1" applyAlignment="1">
      <alignment horizontal="center" vertical="center" wrapText="1"/>
      <protection/>
    </xf>
    <xf numFmtId="49" fontId="15" fillId="0" borderId="12" xfId="70" applyNumberFormat="1" applyFont="1" applyFill="1" applyBorder="1" applyAlignment="1">
      <alignment horizontal="center" vertical="center" wrapText="1"/>
      <protection/>
    </xf>
    <xf numFmtId="49" fontId="14" fillId="0" borderId="12" xfId="70" applyNumberFormat="1" applyFont="1" applyFill="1" applyBorder="1" applyAlignment="1">
      <alignment horizontal="center" vertical="center" wrapText="1"/>
      <protection/>
    </xf>
    <xf numFmtId="49" fontId="14" fillId="0" borderId="25" xfId="70" applyNumberFormat="1" applyFont="1" applyFill="1" applyBorder="1" applyAlignment="1">
      <alignment horizontal="center" vertical="center" wrapText="1"/>
      <protection/>
    </xf>
    <xf numFmtId="1" fontId="15" fillId="0" borderId="12" xfId="70" applyNumberFormat="1" applyFont="1" applyFill="1" applyBorder="1" applyAlignment="1">
      <alignment horizontal="center" vertical="center" wrapText="1"/>
      <protection/>
    </xf>
    <xf numFmtId="1" fontId="14" fillId="0" borderId="12" xfId="70" applyNumberFormat="1" applyFont="1" applyFill="1" applyBorder="1" applyAlignment="1">
      <alignment horizontal="center" vertical="center" wrapText="1"/>
      <protection/>
    </xf>
    <xf numFmtId="1" fontId="14" fillId="0" borderId="25" xfId="70" applyNumberFormat="1" applyFont="1" applyFill="1" applyBorder="1" applyAlignment="1">
      <alignment horizontal="center" vertical="center" wrapText="1"/>
      <protection/>
    </xf>
    <xf numFmtId="0" fontId="14" fillId="33" borderId="12" xfId="70" applyFont="1" applyFill="1" applyBorder="1" applyAlignment="1">
      <alignment horizontal="center" vertical="center" wrapText="1"/>
      <protection/>
    </xf>
    <xf numFmtId="0" fontId="14" fillId="0" borderId="24" xfId="124" applyFont="1" applyFill="1" applyBorder="1" applyAlignment="1">
      <alignment horizontal="center" vertical="center" wrapText="1"/>
      <protection/>
    </xf>
    <xf numFmtId="0" fontId="14" fillId="33" borderId="23" xfId="122" applyFont="1" applyFill="1" applyBorder="1" applyAlignment="1">
      <alignment vertical="center" wrapText="1"/>
      <protection/>
    </xf>
    <xf numFmtId="0" fontId="17" fillId="33" borderId="12" xfId="58" applyFont="1" applyFill="1" applyBorder="1" applyAlignment="1" applyProtection="1">
      <alignment horizontal="center" vertical="center" wrapText="1"/>
      <protection/>
    </xf>
    <xf numFmtId="0" fontId="14" fillId="33" borderId="25" xfId="70" applyFont="1" applyFill="1" applyBorder="1" applyAlignment="1">
      <alignment horizontal="center" vertical="center" wrapText="1"/>
      <protection/>
    </xf>
    <xf numFmtId="0" fontId="5" fillId="33" borderId="23" xfId="122" applyFont="1" applyFill="1" applyBorder="1" applyAlignment="1">
      <alignment vertical="center" wrapText="1"/>
      <protection/>
    </xf>
    <xf numFmtId="176" fontId="14" fillId="33" borderId="12" xfId="70" applyNumberFormat="1" applyFont="1" applyFill="1" applyBorder="1" applyAlignment="1">
      <alignment horizontal="center" vertical="center" wrapText="1"/>
      <protection/>
    </xf>
    <xf numFmtId="0" fontId="5" fillId="33" borderId="23" xfId="124" applyFont="1" applyFill="1" applyBorder="1" applyAlignment="1">
      <alignment vertical="center" wrapText="1"/>
      <protection/>
    </xf>
    <xf numFmtId="0" fontId="9" fillId="6" borderId="26" xfId="124" applyFont="1" applyFill="1" applyBorder="1" applyAlignment="1">
      <alignment vertical="center" wrapText="1"/>
      <protection/>
    </xf>
    <xf numFmtId="0" fontId="14" fillId="6" borderId="13" xfId="70" applyFont="1" applyFill="1" applyBorder="1" applyAlignment="1">
      <alignment horizontal="center" vertical="center" wrapText="1"/>
      <protection/>
    </xf>
    <xf numFmtId="0" fontId="14" fillId="6" borderId="12" xfId="70" applyFont="1" applyFill="1" applyBorder="1" applyAlignment="1">
      <alignment horizontal="center" vertical="center" wrapText="1"/>
      <protection/>
    </xf>
    <xf numFmtId="0" fontId="14" fillId="6" borderId="25" xfId="70" applyFont="1" applyFill="1" applyBorder="1" applyAlignment="1">
      <alignment horizontal="center" vertical="center" wrapText="1"/>
      <protection/>
    </xf>
    <xf numFmtId="0" fontId="5" fillId="0" borderId="26" xfId="124" applyFont="1" applyFill="1" applyBorder="1" applyAlignment="1">
      <alignment vertical="center" wrapText="1"/>
      <protection/>
    </xf>
    <xf numFmtId="175" fontId="14" fillId="33" borderId="12" xfId="70" applyNumberFormat="1" applyFont="1" applyFill="1" applyBorder="1" applyAlignment="1">
      <alignment horizontal="center" vertical="center" wrapText="1"/>
      <protection/>
    </xf>
    <xf numFmtId="0" fontId="14" fillId="33" borderId="12" xfId="123" applyFont="1" applyFill="1" applyBorder="1" applyAlignment="1">
      <alignment horizontal="center" vertical="center" wrapText="1"/>
      <protection/>
    </xf>
    <xf numFmtId="0" fontId="14" fillId="0" borderId="25" xfId="123" applyFont="1" applyFill="1" applyBorder="1" applyAlignment="1">
      <alignment horizontal="center" vertical="center" wrapText="1"/>
      <protection/>
    </xf>
    <xf numFmtId="0" fontId="14" fillId="6" borderId="25" xfId="124" applyFont="1" applyFill="1" applyBorder="1" applyAlignment="1">
      <alignment horizontal="center" vertical="center" wrapText="1"/>
      <protection/>
    </xf>
    <xf numFmtId="173" fontId="14" fillId="0" borderId="12" xfId="70" applyNumberFormat="1" applyFont="1" applyFill="1" applyBorder="1" applyAlignment="1">
      <alignment horizontal="center" vertical="center" wrapText="1"/>
      <protection/>
    </xf>
    <xf numFmtId="173" fontId="14" fillId="0" borderId="25" xfId="70" applyNumberFormat="1" applyFont="1" applyFill="1" applyBorder="1" applyAlignment="1">
      <alignment horizontal="center" vertical="center" wrapText="1"/>
      <protection/>
    </xf>
    <xf numFmtId="174" fontId="14" fillId="0" borderId="12" xfId="70" applyNumberFormat="1" applyFont="1" applyFill="1" applyBorder="1" applyAlignment="1">
      <alignment horizontal="center" vertical="center" wrapText="1"/>
      <protection/>
    </xf>
    <xf numFmtId="174" fontId="14" fillId="0" borderId="25" xfId="70" applyNumberFormat="1" applyFont="1" applyFill="1" applyBorder="1" applyAlignment="1">
      <alignment horizontal="center" vertical="center" wrapText="1"/>
      <protection/>
    </xf>
    <xf numFmtId="0" fontId="5" fillId="33" borderId="0" xfId="124" applyFont="1" applyFill="1" applyAlignment="1">
      <alignment vertical="center" wrapText="1"/>
      <protection/>
    </xf>
    <xf numFmtId="0" fontId="5" fillId="6" borderId="0" xfId="124" applyFont="1" applyFill="1" applyAlignment="1">
      <alignment vertical="center"/>
      <protection/>
    </xf>
    <xf numFmtId="0" fontId="10" fillId="4" borderId="26" xfId="124" applyFont="1" applyFill="1" applyBorder="1" applyAlignment="1">
      <alignment vertical="center" wrapText="1"/>
      <protection/>
    </xf>
    <xf numFmtId="0" fontId="14" fillId="4" borderId="25" xfId="124" applyFont="1" applyFill="1" applyBorder="1" applyAlignment="1">
      <alignment horizontal="center" vertical="center" wrapText="1"/>
      <protection/>
    </xf>
    <xf numFmtId="0" fontId="5" fillId="33" borderId="26" xfId="124" applyFont="1" applyFill="1" applyBorder="1" applyAlignment="1">
      <alignment vertical="center" wrapText="1"/>
      <protection/>
    </xf>
    <xf numFmtId="172" fontId="14" fillId="0" borderId="25" xfId="124" applyNumberFormat="1" applyFont="1" applyFill="1" applyBorder="1" applyAlignment="1">
      <alignment horizontal="center" vertical="center" wrapText="1"/>
      <protection/>
    </xf>
    <xf numFmtId="0" fontId="14" fillId="0" borderId="25" xfId="124" applyFont="1" applyFill="1" applyBorder="1" applyAlignment="1">
      <alignment horizontal="center" vertical="center" wrapText="1"/>
      <protection/>
    </xf>
    <xf numFmtId="0" fontId="75" fillId="0" borderId="0" xfId="124" applyFont="1" applyFill="1" applyAlignment="1">
      <alignment vertical="center" wrapText="1"/>
      <protection/>
    </xf>
    <xf numFmtId="0" fontId="14" fillId="33" borderId="25" xfId="124" applyFont="1" applyFill="1" applyBorder="1" applyAlignment="1">
      <alignment horizontal="center" vertical="center" wrapText="1"/>
      <protection/>
    </xf>
    <xf numFmtId="0" fontId="18" fillId="0" borderId="0" xfId="124" applyFont="1" applyFill="1" applyAlignment="1">
      <alignment vertical="center" wrapText="1"/>
      <protection/>
    </xf>
    <xf numFmtId="0" fontId="11" fillId="0" borderId="0" xfId="124" applyFont="1" applyFill="1" applyBorder="1" applyAlignment="1" quotePrefix="1">
      <alignment vertical="center" wrapText="1"/>
      <protection/>
    </xf>
    <xf numFmtId="49" fontId="14" fillId="33" borderId="12" xfId="0" applyNumberFormat="1" applyFont="1" applyFill="1" applyBorder="1" applyAlignment="1">
      <alignment horizontal="center" vertical="center"/>
    </xf>
    <xf numFmtId="0" fontId="12" fillId="33" borderId="18" xfId="124" applyFont="1" applyFill="1" applyBorder="1" applyAlignment="1">
      <alignment horizontal="center" vertical="center" wrapText="1"/>
      <protection/>
    </xf>
    <xf numFmtId="0" fontId="4" fillId="33" borderId="0" xfId="124" applyFont="1" applyFill="1" applyAlignment="1">
      <alignment vertical="center"/>
      <protection/>
    </xf>
    <xf numFmtId="14" fontId="8" fillId="33" borderId="0" xfId="124" applyNumberFormat="1" applyFont="1" applyFill="1" applyAlignment="1">
      <alignment horizontal="center" vertical="center" wrapText="1"/>
      <protection/>
    </xf>
    <xf numFmtId="0" fontId="5" fillId="33" borderId="26" xfId="122" applyFont="1" applyFill="1" applyBorder="1" applyAlignment="1">
      <alignment vertical="center" wrapText="1"/>
      <protection/>
    </xf>
    <xf numFmtId="176" fontId="14" fillId="33" borderId="25" xfId="70" applyNumberFormat="1" applyFont="1" applyFill="1" applyBorder="1" applyAlignment="1">
      <alignment horizontal="center" vertical="center" wrapText="1"/>
      <protection/>
    </xf>
    <xf numFmtId="0" fontId="5" fillId="34" borderId="0" xfId="124" applyFont="1" applyFill="1" applyAlignment="1">
      <alignment vertical="center"/>
      <protection/>
    </xf>
    <xf numFmtId="1" fontId="14" fillId="33" borderId="12" xfId="70" applyNumberFormat="1" applyFont="1" applyFill="1" applyBorder="1" applyAlignment="1">
      <alignment horizontal="center" vertical="center" wrapText="1"/>
      <protection/>
    </xf>
    <xf numFmtId="2" fontId="14" fillId="33" borderId="12" xfId="70" applyNumberFormat="1" applyFont="1" applyFill="1" applyBorder="1" applyAlignment="1">
      <alignment horizontal="center" vertical="center" wrapText="1"/>
      <protection/>
    </xf>
    <xf numFmtId="1" fontId="76" fillId="33" borderId="27" xfId="70" applyNumberFormat="1" applyFont="1" applyFill="1" applyBorder="1" applyAlignment="1">
      <alignment horizontal="center" vertical="center" wrapText="1"/>
      <protection/>
    </xf>
    <xf numFmtId="1" fontId="76" fillId="33" borderId="28" xfId="70" applyNumberFormat="1" applyFont="1" applyFill="1" applyBorder="1" applyAlignment="1">
      <alignment horizontal="center" vertical="center" wrapText="1"/>
      <protection/>
    </xf>
    <xf numFmtId="1" fontId="14" fillId="33" borderId="29" xfId="70" applyNumberFormat="1" applyFont="1" applyFill="1" applyBorder="1" applyAlignment="1">
      <alignment horizontal="center" vertical="center" wrapText="1"/>
      <protection/>
    </xf>
    <xf numFmtId="0" fontId="5" fillId="33" borderId="30" xfId="124" applyFont="1" applyFill="1" applyBorder="1" applyAlignment="1">
      <alignment vertical="center" wrapText="1"/>
      <protection/>
    </xf>
    <xf numFmtId="1" fontId="76" fillId="33" borderId="12" xfId="70" applyNumberFormat="1" applyFont="1" applyFill="1" applyBorder="1" applyAlignment="1">
      <alignment horizontal="center" vertical="center" wrapText="1"/>
      <protection/>
    </xf>
    <xf numFmtId="0" fontId="5" fillId="33" borderId="16" xfId="124" applyFont="1" applyFill="1" applyBorder="1" applyAlignment="1">
      <alignment vertical="center" wrapText="1"/>
      <protection/>
    </xf>
    <xf numFmtId="0" fontId="14" fillId="33" borderId="14" xfId="70" applyFont="1" applyFill="1" applyBorder="1" applyAlignment="1">
      <alignment horizontal="center" vertical="center" wrapText="1"/>
      <protection/>
    </xf>
    <xf numFmtId="0" fontId="14" fillId="33" borderId="31" xfId="70" applyFont="1" applyFill="1" applyBorder="1" applyAlignment="1">
      <alignment horizontal="center" vertical="center" wrapText="1"/>
      <protection/>
    </xf>
    <xf numFmtId="0" fontId="14" fillId="33" borderId="24" xfId="58" applyFont="1" applyFill="1" applyBorder="1" applyAlignment="1" applyProtection="1">
      <alignment horizontal="center" vertical="center" wrapText="1"/>
      <protection/>
    </xf>
    <xf numFmtId="176" fontId="14" fillId="33" borderId="24" xfId="70" applyNumberFormat="1" applyFont="1" applyFill="1" applyBorder="1" applyAlignment="1">
      <alignment horizontal="center" vertical="center" wrapText="1"/>
      <protection/>
    </xf>
    <xf numFmtId="0" fontId="14" fillId="33" borderId="24" xfId="70" applyFont="1" applyFill="1" applyBorder="1" applyAlignment="1">
      <alignment horizontal="center" vertical="center" wrapText="1"/>
      <protection/>
    </xf>
    <xf numFmtId="176" fontId="14" fillId="33" borderId="24" xfId="124" applyNumberFormat="1" applyFont="1" applyFill="1" applyBorder="1" applyAlignment="1">
      <alignment horizontal="center" vertical="center" wrapText="1"/>
      <protection/>
    </xf>
    <xf numFmtId="172" fontId="14" fillId="33" borderId="12" xfId="70" applyNumberFormat="1" applyFont="1" applyFill="1" applyBorder="1" applyAlignment="1">
      <alignment horizontal="center" vertical="center" wrapText="1"/>
      <protection/>
    </xf>
    <xf numFmtId="49" fontId="14" fillId="33" borderId="12" xfId="70" applyNumberFormat="1" applyFont="1" applyFill="1" applyBorder="1" applyAlignment="1">
      <alignment horizontal="center" vertical="center" wrapText="1"/>
      <protection/>
    </xf>
    <xf numFmtId="49" fontId="14" fillId="33" borderId="25" xfId="70" applyNumberFormat="1" applyFont="1" applyFill="1" applyBorder="1" applyAlignment="1">
      <alignment horizontal="center" vertical="center" wrapText="1"/>
      <protection/>
    </xf>
    <xf numFmtId="0" fontId="10" fillId="33" borderId="0" xfId="124" applyFont="1" applyFill="1" applyBorder="1" applyAlignment="1">
      <alignment horizontal="left" vertical="center"/>
      <protection/>
    </xf>
    <xf numFmtId="0" fontId="5" fillId="33" borderId="12" xfId="122" applyFont="1" applyFill="1" applyBorder="1" applyAlignment="1">
      <alignment vertical="center"/>
      <protection/>
    </xf>
    <xf numFmtId="0" fontId="5" fillId="33" borderId="32" xfId="124" applyFont="1" applyFill="1" applyBorder="1" applyAlignment="1">
      <alignment vertical="center"/>
      <protection/>
    </xf>
    <xf numFmtId="0" fontId="14" fillId="33" borderId="32" xfId="67" applyFont="1" applyFill="1" applyBorder="1" applyAlignment="1">
      <alignment horizontal="center" vertical="center"/>
      <protection/>
    </xf>
    <xf numFmtId="0" fontId="5" fillId="33" borderId="14" xfId="124" applyFont="1" applyFill="1" applyBorder="1" applyAlignment="1">
      <alignment vertical="center"/>
      <protection/>
    </xf>
    <xf numFmtId="0" fontId="14" fillId="33" borderId="14" xfId="67" applyFont="1" applyFill="1" applyBorder="1" applyAlignment="1">
      <alignment horizontal="center" vertical="center"/>
      <protection/>
    </xf>
    <xf numFmtId="176" fontId="14" fillId="33" borderId="12" xfId="0" applyNumberFormat="1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5" fillId="33" borderId="11" xfId="124" applyFont="1" applyFill="1" applyBorder="1" applyAlignment="1">
      <alignment vertical="center"/>
      <protection/>
    </xf>
    <xf numFmtId="0" fontId="5" fillId="33" borderId="11" xfId="124" applyFont="1" applyFill="1" applyBorder="1" applyAlignment="1">
      <alignment horizontal="center" vertical="center" wrapText="1"/>
      <protection/>
    </xf>
    <xf numFmtId="2" fontId="14" fillId="33" borderId="25" xfId="70" applyNumberFormat="1" applyFont="1" applyFill="1" applyBorder="1" applyAlignment="1">
      <alignment horizontal="center" vertical="center" wrapText="1"/>
      <protection/>
    </xf>
    <xf numFmtId="1" fontId="76" fillId="33" borderId="33" xfId="70" applyNumberFormat="1" applyFont="1" applyFill="1" applyBorder="1" applyAlignment="1">
      <alignment horizontal="center" vertical="center" wrapText="1"/>
      <protection/>
    </xf>
    <xf numFmtId="2" fontId="14" fillId="33" borderId="34" xfId="70" applyNumberFormat="1" applyFont="1" applyFill="1" applyBorder="1" applyAlignment="1">
      <alignment horizontal="center" vertical="center" wrapText="1"/>
      <protection/>
    </xf>
    <xf numFmtId="0" fontId="18" fillId="0" borderId="35" xfId="124" applyFont="1" applyFill="1" applyBorder="1" applyAlignment="1">
      <alignment vertical="center" wrapText="1"/>
      <protection/>
    </xf>
    <xf numFmtId="1" fontId="76" fillId="33" borderId="34" xfId="70" applyNumberFormat="1" applyFont="1" applyFill="1" applyBorder="1" applyAlignment="1">
      <alignment horizontal="center" vertical="center" wrapText="1"/>
      <protection/>
    </xf>
    <xf numFmtId="0" fontId="13" fillId="0" borderId="0" xfId="124" applyFont="1" applyFill="1" applyBorder="1" applyAlignment="1">
      <alignment horizontal="center" vertical="center"/>
      <protection/>
    </xf>
    <xf numFmtId="0" fontId="12" fillId="0" borderId="0" xfId="124" applyFont="1" applyFill="1" applyBorder="1" applyAlignment="1">
      <alignment horizontal="center" vertical="center" wrapText="1"/>
      <protection/>
    </xf>
  </cellXfs>
  <cellStyles count="115">
    <cellStyle name="Normal" xfId="0"/>
    <cellStyle name="          &#13;&#10;mouse.drv=lmouse.drv" xfId="15"/>
    <cellStyle name="?”´?_REV3 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 2" xfId="46"/>
    <cellStyle name="Currency" xfId="47"/>
    <cellStyle name="Currency [0]" xfId="48"/>
    <cellStyle name="Currency [0]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KAGE" xfId="60"/>
    <cellStyle name="Linked Cell" xfId="61"/>
    <cellStyle name="Neutral" xfId="62"/>
    <cellStyle name="Normal 11" xfId="63"/>
    <cellStyle name="Normal 12" xfId="64"/>
    <cellStyle name="Normal 13" xfId="65"/>
    <cellStyle name="Normal 14" xfId="66"/>
    <cellStyle name="Normal 2" xfId="67"/>
    <cellStyle name="Normal 2 2" xfId="68"/>
    <cellStyle name="Normal 2 2 2" xfId="69"/>
    <cellStyle name="Normal 3" xfId="70"/>
    <cellStyle name="Normal 3 2" xfId="71"/>
    <cellStyle name="Normal 3 3" xfId="72"/>
    <cellStyle name="Normal 3 3 2" xfId="73"/>
    <cellStyle name="Normal 3 3 3" xfId="74"/>
    <cellStyle name="Normal 3 4" xfId="75"/>
    <cellStyle name="Normal 3 5" xfId="76"/>
    <cellStyle name="Normal 3 6" xfId="77"/>
    <cellStyle name="Normal 3_J305 Cruze HB5 Harmo Book Oct 4th Master" xfId="78"/>
    <cellStyle name="Normal 5" xfId="79"/>
    <cellStyle name="Normal 6" xfId="80"/>
    <cellStyle name="Note" xfId="81"/>
    <cellStyle name="Output" xfId="82"/>
    <cellStyle name="Percent" xfId="83"/>
    <cellStyle name="Percent 10" xfId="84"/>
    <cellStyle name="Percent 10 2" xfId="85"/>
    <cellStyle name="Percent 11" xfId="86"/>
    <cellStyle name="Percent 12" xfId="87"/>
    <cellStyle name="Percent 13" xfId="88"/>
    <cellStyle name="Percent 13 2" xfId="89"/>
    <cellStyle name="Percent 4" xfId="90"/>
    <cellStyle name="Percent 4 2" xfId="91"/>
    <cellStyle name="Percent 4 2 2" xfId="92"/>
    <cellStyle name="Standard_Content ChevroletM300_June20_2008" xfId="93"/>
    <cellStyle name="Style 1" xfId="94"/>
    <cellStyle name="Style 2" xfId="95"/>
    <cellStyle name="Style 3" xfId="96"/>
    <cellStyle name="Style 4" xfId="97"/>
    <cellStyle name="Style 5" xfId="98"/>
    <cellStyle name="Title" xfId="99"/>
    <cellStyle name="Total" xfId="100"/>
    <cellStyle name="Warning Text" xfId="101"/>
    <cellStyle name="고정소숫점" xfId="102"/>
    <cellStyle name="고정출력1" xfId="103"/>
    <cellStyle name="고정출력2" xfId="104"/>
    <cellStyle name="날짜" xfId="105"/>
    <cellStyle name="달러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밍? [0]_엄넷?? " xfId="111"/>
    <cellStyle name="밍?_엄넷?? " xfId="112"/>
    <cellStyle name="뷭?_BOOKSHIP" xfId="113"/>
    <cellStyle name="뷰A? [0]_엄넷?? " xfId="114"/>
    <cellStyle name="뷰A?_엄넷?? " xfId="115"/>
    <cellStyle name="자리수" xfId="116"/>
    <cellStyle name="자리수0" xfId="117"/>
    <cellStyle name="콤마 [0]_01표지_97.6시점경차제외(천누계) " xfId="118"/>
    <cellStyle name="콤마_01표지_97.6시점경차제외(천누계) " xfId="119"/>
    <cellStyle name="퍼센트" xfId="120"/>
    <cellStyle name="표준_~3851458" xfId="121"/>
    <cellStyle name="표준_~att0039_T255 NB Europe Tech Spec" xfId="122"/>
    <cellStyle name="표준_14-V250_TECH_SPEC_DOMESTIC_040713" xfId="123"/>
    <cellStyle name="표준_T255 HB Europe Tech Spec (Template change)" xfId="124"/>
    <cellStyle name="퓭닉_ㅶA??絡 " xfId="125"/>
    <cellStyle name="합산" xfId="126"/>
    <cellStyle name="화폐기호" xfId="127"/>
    <cellStyle name="화폐기호0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00@(2000-2500)" TargetMode="External" /><Relationship Id="rId2" Type="http://schemas.openxmlformats.org/officeDocument/2006/relationships/hyperlink" Target="mailto:91.2/124@6,400" TargetMode="External" /><Relationship Id="rId3" Type="http://schemas.openxmlformats.org/officeDocument/2006/relationships/hyperlink" Target="mailto:96/130@4,00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300@(2000-2500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300@(2,000-2,500)" TargetMode="External" /><Relationship Id="rId2" Type="http://schemas.openxmlformats.org/officeDocument/2006/relationships/hyperlink" Target="mailto:103/140@6,000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7"/>
  <sheetViews>
    <sheetView tabSelected="1" view="pageBreakPreview" zoomScale="90" zoomScaleSheetLayoutView="9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J48" sqref="J48"/>
    </sheetView>
  </sheetViews>
  <sheetFormatPr defaultColWidth="8.8515625" defaultRowHeight="12.75"/>
  <cols>
    <col min="1" max="1" width="1.57421875" style="2" customWidth="1"/>
    <col min="2" max="2" width="41.8515625" style="2" customWidth="1"/>
    <col min="3" max="8" width="19.140625" style="8" customWidth="1"/>
    <col min="9" max="9" width="19.421875" style="8" customWidth="1"/>
    <col min="10" max="13" width="8.8515625" style="2" customWidth="1"/>
    <col min="14" max="14" width="17.421875" style="2" customWidth="1"/>
    <col min="15" max="16384" width="8.8515625" style="2" customWidth="1"/>
  </cols>
  <sheetData>
    <row r="1" spans="2:9" ht="26.25">
      <c r="B1" s="162" t="s">
        <v>242</v>
      </c>
      <c r="C1" s="162"/>
      <c r="D1" s="162"/>
      <c r="E1" s="162"/>
      <c r="F1" s="162"/>
      <c r="G1" s="162"/>
      <c r="H1" s="162"/>
      <c r="I1" s="162"/>
    </row>
    <row r="2" spans="2:9" s="4" customFormat="1" ht="15" customHeight="1">
      <c r="B2" s="65"/>
      <c r="C2" s="163"/>
      <c r="D2" s="163"/>
      <c r="E2" s="163"/>
      <c r="F2" s="163"/>
      <c r="G2" s="163"/>
      <c r="H2" s="163"/>
      <c r="I2" s="163"/>
    </row>
    <row r="3" spans="2:9" s="4" customFormat="1" ht="15" customHeight="1">
      <c r="B3" s="67" t="s">
        <v>243</v>
      </c>
      <c r="C3" s="66"/>
      <c r="D3" s="66"/>
      <c r="E3" s="66"/>
      <c r="F3" s="66"/>
      <c r="G3" s="66"/>
      <c r="H3" s="66"/>
      <c r="I3" s="66"/>
    </row>
    <row r="4" spans="2:9" s="4" customFormat="1" ht="15" customHeight="1">
      <c r="B4" s="67" t="s">
        <v>244</v>
      </c>
      <c r="C4" s="66"/>
      <c r="D4" s="66"/>
      <c r="E4" s="66"/>
      <c r="F4" s="66"/>
      <c r="G4" s="66"/>
      <c r="H4" s="66"/>
      <c r="I4" s="66"/>
    </row>
    <row r="5" spans="2:9" s="4" customFormat="1" ht="15" customHeight="1">
      <c r="B5" s="146" t="s">
        <v>370</v>
      </c>
      <c r="C5" s="66"/>
      <c r="D5" s="66" t="s">
        <v>245</v>
      </c>
      <c r="E5" s="66"/>
      <c r="F5" s="66"/>
      <c r="G5" s="66"/>
      <c r="H5" s="66"/>
      <c r="I5" s="66"/>
    </row>
    <row r="6" spans="2:12" s="4" customFormat="1" ht="15" customHeight="1" thickBot="1">
      <c r="B6" s="68"/>
      <c r="C6" s="66"/>
      <c r="D6" s="66"/>
      <c r="E6" s="66"/>
      <c r="F6" s="66"/>
      <c r="G6" s="66"/>
      <c r="H6" s="66"/>
      <c r="I6" s="66"/>
      <c r="J6" s="69"/>
      <c r="K6" s="69"/>
      <c r="L6" s="69"/>
    </row>
    <row r="7" spans="2:12" ht="32.25" customHeight="1" thickBot="1">
      <c r="B7" s="70" t="s">
        <v>246</v>
      </c>
      <c r="C7" s="71" t="s">
        <v>325</v>
      </c>
      <c r="D7" s="123" t="s">
        <v>338</v>
      </c>
      <c r="E7" s="71" t="s">
        <v>326</v>
      </c>
      <c r="F7" s="71" t="s">
        <v>247</v>
      </c>
      <c r="G7" s="71" t="s">
        <v>248</v>
      </c>
      <c r="H7" s="71" t="s">
        <v>327</v>
      </c>
      <c r="I7" s="72" t="s">
        <v>369</v>
      </c>
      <c r="J7" s="73"/>
      <c r="K7" s="73"/>
      <c r="L7" s="73"/>
    </row>
    <row r="8" spans="2:12" ht="21" customHeight="1">
      <c r="B8" s="74" t="s">
        <v>249</v>
      </c>
      <c r="C8" s="75"/>
      <c r="D8" s="75"/>
      <c r="E8" s="75"/>
      <c r="F8" s="75"/>
      <c r="G8" s="75"/>
      <c r="H8" s="75"/>
      <c r="I8" s="76"/>
      <c r="J8" s="73"/>
      <c r="K8" s="73"/>
      <c r="L8" s="73"/>
    </row>
    <row r="9" spans="2:12" ht="30" customHeight="1">
      <c r="B9" s="77" t="s">
        <v>11</v>
      </c>
      <c r="C9" s="78" t="s">
        <v>1</v>
      </c>
      <c r="D9" s="79" t="s">
        <v>1</v>
      </c>
      <c r="E9" s="78" t="s">
        <v>1</v>
      </c>
      <c r="F9" s="78" t="s">
        <v>1</v>
      </c>
      <c r="G9" s="78" t="s">
        <v>1</v>
      </c>
      <c r="H9" s="78" t="s">
        <v>1</v>
      </c>
      <c r="I9" s="80" t="s">
        <v>1</v>
      </c>
      <c r="J9" s="73"/>
      <c r="K9" s="73"/>
      <c r="L9" s="73"/>
    </row>
    <row r="10" spans="2:12" ht="30" customHeight="1">
      <c r="B10" s="77" t="s">
        <v>12</v>
      </c>
      <c r="C10" s="78" t="s">
        <v>2</v>
      </c>
      <c r="D10" s="79" t="s">
        <v>2</v>
      </c>
      <c r="E10" s="78" t="s">
        <v>2</v>
      </c>
      <c r="F10" s="78" t="s">
        <v>2</v>
      </c>
      <c r="G10" s="78" t="s">
        <v>2</v>
      </c>
      <c r="H10" s="78" t="s">
        <v>250</v>
      </c>
      <c r="I10" s="80" t="s">
        <v>251</v>
      </c>
      <c r="J10" s="73"/>
      <c r="K10" s="73"/>
      <c r="L10" s="73"/>
    </row>
    <row r="11" spans="2:12" ht="15" customHeight="1">
      <c r="B11" s="77" t="s">
        <v>13</v>
      </c>
      <c r="C11" s="78">
        <v>4</v>
      </c>
      <c r="D11" s="79">
        <v>4</v>
      </c>
      <c r="E11" s="78">
        <v>4</v>
      </c>
      <c r="F11" s="78">
        <v>4</v>
      </c>
      <c r="G11" s="78">
        <v>4</v>
      </c>
      <c r="H11" s="81">
        <v>4</v>
      </c>
      <c r="I11" s="82">
        <v>4</v>
      </c>
      <c r="J11" s="73"/>
      <c r="K11" s="73"/>
      <c r="L11" s="73"/>
    </row>
    <row r="12" spans="2:12" ht="15" customHeight="1">
      <c r="B12" s="77" t="s">
        <v>14</v>
      </c>
      <c r="C12" s="81">
        <v>72.5</v>
      </c>
      <c r="D12" s="83">
        <v>79</v>
      </c>
      <c r="E12" s="81">
        <v>79</v>
      </c>
      <c r="F12" s="81">
        <v>80.5</v>
      </c>
      <c r="G12" s="84">
        <v>80.5</v>
      </c>
      <c r="H12" s="85" t="s">
        <v>252</v>
      </c>
      <c r="I12" s="86" t="s">
        <v>252</v>
      </c>
      <c r="J12" s="73"/>
      <c r="K12" s="73"/>
      <c r="L12" s="73"/>
    </row>
    <row r="13" spans="2:12" ht="15" customHeight="1">
      <c r="B13" s="77" t="s">
        <v>15</v>
      </c>
      <c r="C13" s="81">
        <v>82.6</v>
      </c>
      <c r="D13" s="83">
        <v>81.5</v>
      </c>
      <c r="E13" s="81">
        <v>86</v>
      </c>
      <c r="F13" s="81">
        <v>88.2</v>
      </c>
      <c r="G13" s="84">
        <v>88.2</v>
      </c>
      <c r="H13" s="85" t="s">
        <v>252</v>
      </c>
      <c r="I13" s="86" t="s">
        <v>252</v>
      </c>
      <c r="J13" s="73"/>
      <c r="K13" s="73"/>
      <c r="L13" s="73"/>
    </row>
    <row r="14" spans="2:12" ht="15" customHeight="1">
      <c r="B14" s="77" t="s">
        <v>16</v>
      </c>
      <c r="C14" s="81" t="s">
        <v>253</v>
      </c>
      <c r="D14" s="83" t="s">
        <v>148</v>
      </c>
      <c r="E14" s="81" t="s">
        <v>150</v>
      </c>
      <c r="F14" s="81" t="s">
        <v>149</v>
      </c>
      <c r="G14" s="87" t="s">
        <v>149</v>
      </c>
      <c r="H14" s="88" t="s">
        <v>151</v>
      </c>
      <c r="I14" s="89" t="s">
        <v>151</v>
      </c>
      <c r="J14" s="73"/>
      <c r="K14" s="73"/>
      <c r="L14" s="73"/>
    </row>
    <row r="15" spans="2:12" ht="15" customHeight="1">
      <c r="B15" s="77" t="s">
        <v>17</v>
      </c>
      <c r="C15" s="81" t="s">
        <v>92</v>
      </c>
      <c r="D15" s="83" t="s">
        <v>254</v>
      </c>
      <c r="E15" s="81" t="s">
        <v>122</v>
      </c>
      <c r="F15" s="81" t="s">
        <v>92</v>
      </c>
      <c r="G15" s="78" t="s">
        <v>92</v>
      </c>
      <c r="H15" s="81" t="s">
        <v>255</v>
      </c>
      <c r="I15" s="82" t="s">
        <v>255</v>
      </c>
      <c r="J15" s="73"/>
      <c r="K15" s="73"/>
      <c r="L15" s="73"/>
    </row>
    <row r="16" spans="2:12" ht="15" customHeight="1">
      <c r="B16" s="77" t="s">
        <v>18</v>
      </c>
      <c r="C16" s="81" t="s">
        <v>256</v>
      </c>
      <c r="D16" s="83" t="s">
        <v>93</v>
      </c>
      <c r="E16" s="81" t="s">
        <v>93</v>
      </c>
      <c r="F16" s="81" t="s">
        <v>93</v>
      </c>
      <c r="G16" s="78" t="s">
        <v>93</v>
      </c>
      <c r="H16" s="81" t="s">
        <v>257</v>
      </c>
      <c r="I16" s="82" t="s">
        <v>257</v>
      </c>
      <c r="J16" s="73"/>
      <c r="K16" s="73"/>
      <c r="L16" s="73"/>
    </row>
    <row r="17" spans="2:12" ht="15" customHeight="1">
      <c r="B17" s="77" t="s">
        <v>19</v>
      </c>
      <c r="C17" s="81" t="s">
        <v>74</v>
      </c>
      <c r="D17" s="83" t="s">
        <v>74</v>
      </c>
      <c r="E17" s="81" t="s">
        <v>74</v>
      </c>
      <c r="F17" s="81" t="s">
        <v>74</v>
      </c>
      <c r="G17" s="78" t="s">
        <v>74</v>
      </c>
      <c r="H17" s="81" t="s">
        <v>258</v>
      </c>
      <c r="I17" s="82" t="s">
        <v>258</v>
      </c>
      <c r="J17" s="73"/>
      <c r="K17" s="73"/>
      <c r="L17" s="73"/>
    </row>
    <row r="18" spans="2:12" ht="24" customHeight="1">
      <c r="B18" s="77" t="s">
        <v>20</v>
      </c>
      <c r="C18" s="81" t="s">
        <v>79</v>
      </c>
      <c r="D18" s="83" t="s">
        <v>79</v>
      </c>
      <c r="E18" s="90" t="s">
        <v>79</v>
      </c>
      <c r="F18" s="81" t="s">
        <v>79</v>
      </c>
      <c r="G18" s="78" t="s">
        <v>79</v>
      </c>
      <c r="H18" s="81" t="s">
        <v>259</v>
      </c>
      <c r="I18" s="82" t="s">
        <v>259</v>
      </c>
      <c r="J18" s="73"/>
      <c r="K18" s="73"/>
      <c r="L18" s="73"/>
    </row>
    <row r="19" spans="2:12" ht="15" customHeight="1">
      <c r="B19" s="77" t="s">
        <v>21</v>
      </c>
      <c r="C19" s="81" t="s">
        <v>22</v>
      </c>
      <c r="D19" s="83" t="s">
        <v>22</v>
      </c>
      <c r="E19" s="81" t="s">
        <v>22</v>
      </c>
      <c r="F19" s="81" t="s">
        <v>22</v>
      </c>
      <c r="G19" s="78" t="s">
        <v>22</v>
      </c>
      <c r="H19" s="81" t="s">
        <v>260</v>
      </c>
      <c r="I19" s="82" t="s">
        <v>261</v>
      </c>
      <c r="J19" s="73"/>
      <c r="K19" s="73"/>
      <c r="L19" s="73"/>
    </row>
    <row r="20" spans="2:12" ht="15" customHeight="1">
      <c r="B20" s="77" t="s">
        <v>23</v>
      </c>
      <c r="C20" s="81" t="s">
        <v>24</v>
      </c>
      <c r="D20" s="83" t="s">
        <v>24</v>
      </c>
      <c r="E20" s="81" t="s">
        <v>24</v>
      </c>
      <c r="F20" s="81" t="s">
        <v>24</v>
      </c>
      <c r="G20" s="78" t="s">
        <v>24</v>
      </c>
      <c r="H20" s="81" t="s">
        <v>262</v>
      </c>
      <c r="I20" s="82" t="s">
        <v>262</v>
      </c>
      <c r="J20" s="73"/>
      <c r="K20" s="73"/>
      <c r="L20" s="73"/>
    </row>
    <row r="21" spans="2:12" ht="15" customHeight="1">
      <c r="B21" s="77" t="s">
        <v>25</v>
      </c>
      <c r="C21" s="81" t="s">
        <v>94</v>
      </c>
      <c r="D21" s="83" t="s">
        <v>94</v>
      </c>
      <c r="E21" s="81" t="s">
        <v>94</v>
      </c>
      <c r="F21" s="81" t="s">
        <v>94</v>
      </c>
      <c r="G21" s="78" t="s">
        <v>94</v>
      </c>
      <c r="H21" s="78" t="s">
        <v>263</v>
      </c>
      <c r="I21" s="80" t="s">
        <v>263</v>
      </c>
      <c r="J21" s="73"/>
      <c r="K21" s="73"/>
      <c r="L21" s="73"/>
    </row>
    <row r="22" spans="2:12" ht="15" customHeight="1">
      <c r="B22" s="77" t="s">
        <v>26</v>
      </c>
      <c r="C22" s="81" t="s">
        <v>146</v>
      </c>
      <c r="D22" s="83" t="s">
        <v>146</v>
      </c>
      <c r="E22" s="81" t="s">
        <v>264</v>
      </c>
      <c r="F22" s="81" t="s">
        <v>146</v>
      </c>
      <c r="G22" s="78" t="s">
        <v>146</v>
      </c>
      <c r="H22" s="78" t="s">
        <v>264</v>
      </c>
      <c r="I22" s="80" t="s">
        <v>264</v>
      </c>
      <c r="J22" s="73"/>
      <c r="K22" s="73"/>
      <c r="L22" s="73"/>
    </row>
    <row r="23" spans="2:12" ht="15" customHeight="1">
      <c r="B23" s="77" t="s">
        <v>27</v>
      </c>
      <c r="C23" s="90" t="s">
        <v>265</v>
      </c>
      <c r="D23" s="83" t="s">
        <v>75</v>
      </c>
      <c r="E23" s="90"/>
      <c r="F23" s="81" t="s">
        <v>75</v>
      </c>
      <c r="G23" s="78" t="s">
        <v>75</v>
      </c>
      <c r="H23" s="81" t="s">
        <v>266</v>
      </c>
      <c r="I23" s="82" t="s">
        <v>267</v>
      </c>
      <c r="J23" s="73"/>
      <c r="K23" s="73"/>
      <c r="L23" s="73"/>
    </row>
    <row r="24" spans="2:12" ht="30" customHeight="1">
      <c r="B24" s="77" t="s">
        <v>28</v>
      </c>
      <c r="C24" s="81" t="s">
        <v>147</v>
      </c>
      <c r="D24" s="83" t="s">
        <v>147</v>
      </c>
      <c r="E24" s="81" t="s">
        <v>268</v>
      </c>
      <c r="F24" s="81" t="s">
        <v>147</v>
      </c>
      <c r="G24" s="78" t="s">
        <v>147</v>
      </c>
      <c r="H24" s="81" t="s">
        <v>147</v>
      </c>
      <c r="I24" s="82" t="s">
        <v>147</v>
      </c>
      <c r="J24" s="73"/>
      <c r="K24" s="73"/>
      <c r="L24" s="73"/>
    </row>
    <row r="25" spans="2:12" ht="27" customHeight="1">
      <c r="B25" s="77" t="s">
        <v>30</v>
      </c>
      <c r="C25" s="61" t="s">
        <v>269</v>
      </c>
      <c r="D25" s="91" t="s">
        <v>95</v>
      </c>
      <c r="E25" s="81" t="s">
        <v>123</v>
      </c>
      <c r="F25" s="15" t="s">
        <v>95</v>
      </c>
      <c r="G25" s="81" t="s">
        <v>95</v>
      </c>
      <c r="H25" s="81" t="s">
        <v>270</v>
      </c>
      <c r="I25" s="82" t="s">
        <v>270</v>
      </c>
      <c r="J25" s="73"/>
      <c r="K25" s="73"/>
      <c r="L25" s="73"/>
    </row>
    <row r="26" spans="2:14" s="58" customFormat="1" ht="15" customHeight="1">
      <c r="B26" s="92" t="s">
        <v>31</v>
      </c>
      <c r="C26" s="90" t="s">
        <v>207</v>
      </c>
      <c r="D26" s="139" t="s">
        <v>348</v>
      </c>
      <c r="E26" s="93" t="s">
        <v>271</v>
      </c>
      <c r="F26" s="90" t="s">
        <v>272</v>
      </c>
      <c r="G26" s="90" t="s">
        <v>272</v>
      </c>
      <c r="H26" s="90" t="s">
        <v>154</v>
      </c>
      <c r="I26" s="94" t="s">
        <v>154</v>
      </c>
      <c r="J26" s="73"/>
      <c r="K26" s="73"/>
      <c r="L26" s="73"/>
      <c r="M26" s="2"/>
      <c r="N26" s="2"/>
    </row>
    <row r="27" spans="2:14" s="58" customFormat="1" ht="15" customHeight="1">
      <c r="B27" s="95" t="s">
        <v>273</v>
      </c>
      <c r="C27" s="96" t="s">
        <v>274</v>
      </c>
      <c r="D27" s="140" t="s">
        <v>349</v>
      </c>
      <c r="E27" s="90">
        <v>56.94</v>
      </c>
      <c r="F27" s="96" t="s">
        <v>275</v>
      </c>
      <c r="G27" s="90" t="s">
        <v>275</v>
      </c>
      <c r="H27" s="90" t="s">
        <v>276</v>
      </c>
      <c r="I27" s="94" t="s">
        <v>276</v>
      </c>
      <c r="J27" s="73"/>
      <c r="K27" s="73"/>
      <c r="L27" s="73"/>
      <c r="M27" s="2"/>
      <c r="N27" s="2"/>
    </row>
    <row r="28" spans="2:14" s="58" customFormat="1" ht="15" customHeight="1">
      <c r="B28" s="97" t="s">
        <v>32</v>
      </c>
      <c r="C28" s="90" t="s">
        <v>277</v>
      </c>
      <c r="D28" s="141" t="s">
        <v>350</v>
      </c>
      <c r="E28" s="90" t="s">
        <v>278</v>
      </c>
      <c r="F28" s="90" t="s">
        <v>228</v>
      </c>
      <c r="G28" s="90" t="s">
        <v>228</v>
      </c>
      <c r="H28" s="90" t="s">
        <v>356</v>
      </c>
      <c r="I28" s="94" t="s">
        <v>356</v>
      </c>
      <c r="J28" s="73"/>
      <c r="K28" s="73"/>
      <c r="L28" s="73"/>
      <c r="M28" s="2"/>
      <c r="N28" s="2"/>
    </row>
    <row r="29" spans="2:12" ht="15" customHeight="1">
      <c r="B29" s="77" t="s">
        <v>279</v>
      </c>
      <c r="C29" s="62">
        <v>146.6</v>
      </c>
      <c r="D29" s="142">
        <v>96.8</v>
      </c>
      <c r="E29" s="90">
        <v>178</v>
      </c>
      <c r="F29" s="62">
        <f>176/1.8</f>
        <v>97.77777777777777</v>
      </c>
      <c r="G29" s="143">
        <v>97.8</v>
      </c>
      <c r="H29" s="144" t="s">
        <v>280</v>
      </c>
      <c r="I29" s="145" t="s">
        <v>280</v>
      </c>
      <c r="J29" s="73"/>
      <c r="K29" s="73"/>
      <c r="L29" s="73"/>
    </row>
    <row r="30" spans="2:12" ht="15" customHeight="1">
      <c r="B30" s="77" t="s">
        <v>34</v>
      </c>
      <c r="C30" s="62" t="s">
        <v>160</v>
      </c>
      <c r="D30" s="142">
        <v>17.4</v>
      </c>
      <c r="E30" s="62" t="s">
        <v>160</v>
      </c>
      <c r="F30" s="62">
        <v>18.2</v>
      </c>
      <c r="G30" s="62">
        <v>18.2</v>
      </c>
      <c r="H30" s="144" t="s">
        <v>281</v>
      </c>
      <c r="I30" s="145" t="s">
        <v>281</v>
      </c>
      <c r="J30" s="73"/>
      <c r="K30" s="73"/>
      <c r="L30" s="73"/>
    </row>
    <row r="31" spans="2:12" ht="15" customHeight="1">
      <c r="B31" s="77" t="s">
        <v>282</v>
      </c>
      <c r="C31" s="90">
        <v>4.5</v>
      </c>
      <c r="D31" s="141">
        <v>4.5</v>
      </c>
      <c r="E31" s="90" t="s">
        <v>283</v>
      </c>
      <c r="F31" s="90">
        <v>4.5</v>
      </c>
      <c r="G31" s="90">
        <v>4.5</v>
      </c>
      <c r="H31" s="144" t="s">
        <v>357</v>
      </c>
      <c r="I31" s="145" t="s">
        <v>357</v>
      </c>
      <c r="J31" s="73"/>
      <c r="K31" s="73"/>
      <c r="L31" s="73"/>
    </row>
    <row r="32" spans="2:12" ht="15" customHeight="1">
      <c r="B32" s="77" t="s">
        <v>284</v>
      </c>
      <c r="C32" s="90">
        <v>6.3</v>
      </c>
      <c r="D32" s="141">
        <v>6.3</v>
      </c>
      <c r="E32" s="90" t="s">
        <v>160</v>
      </c>
      <c r="F32" s="90">
        <v>6.3</v>
      </c>
      <c r="G32" s="90">
        <v>6.3</v>
      </c>
      <c r="H32" s="144" t="s">
        <v>163</v>
      </c>
      <c r="I32" s="145" t="s">
        <v>163</v>
      </c>
      <c r="J32" s="73"/>
      <c r="K32" s="73"/>
      <c r="L32" s="73"/>
    </row>
    <row r="33" spans="2:12" ht="15" customHeight="1">
      <c r="B33" s="77" t="s">
        <v>204</v>
      </c>
      <c r="C33" s="90" t="s">
        <v>285</v>
      </c>
      <c r="D33" s="141" t="s">
        <v>285</v>
      </c>
      <c r="E33" s="90" t="s">
        <v>352</v>
      </c>
      <c r="F33" s="90" t="s">
        <v>285</v>
      </c>
      <c r="G33" s="90" t="s">
        <v>285</v>
      </c>
      <c r="H33" s="144" t="s">
        <v>286</v>
      </c>
      <c r="I33" s="145" t="s">
        <v>286</v>
      </c>
      <c r="J33" s="73"/>
      <c r="K33" s="73"/>
      <c r="L33" s="73"/>
    </row>
    <row r="34" spans="2:12" ht="15" customHeight="1">
      <c r="B34" s="77" t="s">
        <v>37</v>
      </c>
      <c r="C34" s="90" t="s">
        <v>346</v>
      </c>
      <c r="D34" s="141" t="s">
        <v>78</v>
      </c>
      <c r="E34" s="90" t="s">
        <v>346</v>
      </c>
      <c r="F34" s="90" t="s">
        <v>78</v>
      </c>
      <c r="G34" s="90" t="s">
        <v>78</v>
      </c>
      <c r="H34" s="90" t="s">
        <v>287</v>
      </c>
      <c r="I34" s="94" t="s">
        <v>287</v>
      </c>
      <c r="J34" s="73"/>
      <c r="K34" s="73"/>
      <c r="L34" s="73"/>
    </row>
    <row r="35" spans="2:12" ht="21" customHeight="1">
      <c r="B35" s="98" t="s">
        <v>3</v>
      </c>
      <c r="C35" s="99"/>
      <c r="D35" s="100"/>
      <c r="E35" s="100"/>
      <c r="F35" s="100"/>
      <c r="G35" s="100"/>
      <c r="H35" s="100"/>
      <c r="I35" s="101"/>
      <c r="J35" s="73"/>
      <c r="K35" s="73"/>
      <c r="L35" s="73"/>
    </row>
    <row r="36" spans="2:12" ht="15" customHeight="1">
      <c r="B36" s="102" t="s">
        <v>38</v>
      </c>
      <c r="C36" s="81" t="s">
        <v>4</v>
      </c>
      <c r="D36" s="81" t="s">
        <v>4</v>
      </c>
      <c r="E36" s="81" t="s">
        <v>4</v>
      </c>
      <c r="F36" s="81" t="s">
        <v>4</v>
      </c>
      <c r="G36" s="81" t="s">
        <v>4</v>
      </c>
      <c r="H36" s="81" t="s">
        <v>4</v>
      </c>
      <c r="I36" s="82" t="s">
        <v>4</v>
      </c>
      <c r="J36" s="73"/>
      <c r="K36" s="73"/>
      <c r="L36" s="73"/>
    </row>
    <row r="37" spans="2:12" ht="15" customHeight="1">
      <c r="B37" s="102" t="s">
        <v>39</v>
      </c>
      <c r="C37" s="81" t="s">
        <v>164</v>
      </c>
      <c r="D37" s="81" t="s">
        <v>164</v>
      </c>
      <c r="E37" s="81" t="s">
        <v>164</v>
      </c>
      <c r="F37" s="81" t="s">
        <v>164</v>
      </c>
      <c r="G37" s="81" t="s">
        <v>165</v>
      </c>
      <c r="H37" s="81" t="s">
        <v>164</v>
      </c>
      <c r="I37" s="82" t="s">
        <v>165</v>
      </c>
      <c r="J37" s="73"/>
      <c r="K37" s="73"/>
      <c r="L37" s="73"/>
    </row>
    <row r="38" spans="2:12" ht="45" customHeight="1">
      <c r="B38" s="102" t="s">
        <v>40</v>
      </c>
      <c r="C38" s="90" t="s">
        <v>288</v>
      </c>
      <c r="D38" s="90" t="s">
        <v>319</v>
      </c>
      <c r="E38" s="90" t="s">
        <v>318</v>
      </c>
      <c r="F38" s="90" t="s">
        <v>373</v>
      </c>
      <c r="G38" s="90" t="s">
        <v>289</v>
      </c>
      <c r="H38" s="103" t="s">
        <v>290</v>
      </c>
      <c r="I38" s="94" t="s">
        <v>291</v>
      </c>
      <c r="J38" s="73"/>
      <c r="K38" s="73"/>
      <c r="L38" s="73"/>
    </row>
    <row r="39" spans="2:12" ht="15" customHeight="1">
      <c r="B39" s="102" t="s">
        <v>41</v>
      </c>
      <c r="C39" s="104" t="s">
        <v>90</v>
      </c>
      <c r="D39" s="21" t="s">
        <v>90</v>
      </c>
      <c r="E39" s="104" t="s">
        <v>90</v>
      </c>
      <c r="F39" s="21" t="s">
        <v>90</v>
      </c>
      <c r="G39" s="21" t="s">
        <v>267</v>
      </c>
      <c r="H39" s="21" t="s">
        <v>90</v>
      </c>
      <c r="I39" s="105" t="s">
        <v>267</v>
      </c>
      <c r="J39" s="73"/>
      <c r="K39" s="73"/>
      <c r="L39" s="73"/>
    </row>
    <row r="40" spans="2:12" ht="21" customHeight="1">
      <c r="B40" s="98" t="s">
        <v>6</v>
      </c>
      <c r="C40" s="42"/>
      <c r="D40" s="42"/>
      <c r="E40" s="42"/>
      <c r="F40" s="42"/>
      <c r="G40" s="42"/>
      <c r="H40" s="42"/>
      <c r="I40" s="106"/>
      <c r="J40" s="73"/>
      <c r="K40" s="73"/>
      <c r="L40" s="73"/>
    </row>
    <row r="41" spans="2:12" ht="15" customHeight="1">
      <c r="B41" s="102" t="s">
        <v>42</v>
      </c>
      <c r="C41" s="81">
        <v>5</v>
      </c>
      <c r="D41" s="81">
        <v>5</v>
      </c>
      <c r="E41" s="81">
        <v>5</v>
      </c>
      <c r="F41" s="81">
        <v>5</v>
      </c>
      <c r="G41" s="81">
        <v>5</v>
      </c>
      <c r="H41" s="81">
        <v>5</v>
      </c>
      <c r="I41" s="82">
        <v>5</v>
      </c>
      <c r="J41" s="73"/>
      <c r="K41" s="73"/>
      <c r="L41" s="73"/>
    </row>
    <row r="42" spans="2:12" ht="15" customHeight="1">
      <c r="B42" s="102" t="s">
        <v>43</v>
      </c>
      <c r="C42" s="107">
        <v>0.343</v>
      </c>
      <c r="D42" s="107">
        <v>0.343</v>
      </c>
      <c r="E42" s="107">
        <v>0.343</v>
      </c>
      <c r="F42" s="107">
        <v>0.343</v>
      </c>
      <c r="G42" s="107">
        <v>0.343</v>
      </c>
      <c r="H42" s="107">
        <v>0.343</v>
      </c>
      <c r="I42" s="108">
        <v>0.343</v>
      </c>
      <c r="J42" s="73"/>
      <c r="K42" s="73"/>
      <c r="L42" s="73"/>
    </row>
    <row r="43" spans="2:12" ht="15" customHeight="1">
      <c r="B43" s="102" t="s">
        <v>44</v>
      </c>
      <c r="C43" s="81">
        <v>2.215</v>
      </c>
      <c r="D43" s="81">
        <v>2.215</v>
      </c>
      <c r="E43" s="81">
        <v>2.215</v>
      </c>
      <c r="F43" s="81">
        <v>2.215</v>
      </c>
      <c r="G43" s="81">
        <v>2.215</v>
      </c>
      <c r="H43" s="81">
        <v>2.215</v>
      </c>
      <c r="I43" s="82">
        <v>2.215</v>
      </c>
      <c r="J43" s="73"/>
      <c r="K43" s="73"/>
      <c r="L43" s="73"/>
    </row>
    <row r="44" spans="2:12" ht="15" customHeight="1">
      <c r="B44" s="102" t="s">
        <v>45</v>
      </c>
      <c r="C44" s="109">
        <f>C42*C43</f>
        <v>0.759745</v>
      </c>
      <c r="D44" s="109">
        <f aca="true" t="shared" si="0" ref="D44:I44">D42*D43</f>
        <v>0.759745</v>
      </c>
      <c r="E44" s="109">
        <f t="shared" si="0"/>
        <v>0.759745</v>
      </c>
      <c r="F44" s="109">
        <f t="shared" si="0"/>
        <v>0.759745</v>
      </c>
      <c r="G44" s="109">
        <f t="shared" si="0"/>
        <v>0.759745</v>
      </c>
      <c r="H44" s="109">
        <f t="shared" si="0"/>
        <v>0.759745</v>
      </c>
      <c r="I44" s="110">
        <f t="shared" si="0"/>
        <v>0.759745</v>
      </c>
      <c r="J44" s="73"/>
      <c r="K44" s="73"/>
      <c r="L44" s="73"/>
    </row>
    <row r="45" spans="2:12" ht="21" customHeight="1">
      <c r="B45" s="98" t="s">
        <v>7</v>
      </c>
      <c r="C45" s="42"/>
      <c r="D45" s="42"/>
      <c r="E45" s="42"/>
      <c r="F45" s="42"/>
      <c r="G45" s="42"/>
      <c r="H45" s="42"/>
      <c r="I45" s="106"/>
      <c r="J45" s="73"/>
      <c r="K45" s="73"/>
      <c r="L45" s="73"/>
    </row>
    <row r="46" spans="2:12" ht="15" customHeight="1">
      <c r="B46" s="102" t="s">
        <v>46</v>
      </c>
      <c r="C46" s="21" t="s">
        <v>170</v>
      </c>
      <c r="D46" s="21" t="s">
        <v>170</v>
      </c>
      <c r="E46" s="21" t="s">
        <v>170</v>
      </c>
      <c r="F46" s="21" t="s">
        <v>170</v>
      </c>
      <c r="G46" s="21" t="s">
        <v>170</v>
      </c>
      <c r="H46" s="21" t="s">
        <v>170</v>
      </c>
      <c r="I46" s="105" t="s">
        <v>170</v>
      </c>
      <c r="J46" s="73"/>
      <c r="K46" s="73"/>
      <c r="L46" s="73"/>
    </row>
    <row r="47" spans="2:12" ht="15" customHeight="1">
      <c r="B47" s="102" t="s">
        <v>47</v>
      </c>
      <c r="C47" s="21" t="s">
        <v>292</v>
      </c>
      <c r="D47" s="21" t="s">
        <v>292</v>
      </c>
      <c r="E47" s="21" t="s">
        <v>292</v>
      </c>
      <c r="F47" s="21" t="s">
        <v>292</v>
      </c>
      <c r="G47" s="21" t="s">
        <v>292</v>
      </c>
      <c r="H47" s="21" t="s">
        <v>292</v>
      </c>
      <c r="I47" s="105" t="s">
        <v>292</v>
      </c>
      <c r="J47" s="73"/>
      <c r="K47" s="73"/>
      <c r="L47" s="73"/>
    </row>
    <row r="48" spans="2:12" ht="21" customHeight="1">
      <c r="B48" s="98" t="s">
        <v>9</v>
      </c>
      <c r="C48" s="42"/>
      <c r="D48" s="42"/>
      <c r="E48" s="42"/>
      <c r="F48" s="42"/>
      <c r="G48" s="42"/>
      <c r="H48" s="42"/>
      <c r="I48" s="106"/>
      <c r="J48" s="73"/>
      <c r="K48" s="73"/>
      <c r="L48" s="73"/>
    </row>
    <row r="49" spans="2:12" ht="15" customHeight="1">
      <c r="B49" s="102" t="s">
        <v>48</v>
      </c>
      <c r="C49" s="81" t="s">
        <v>293</v>
      </c>
      <c r="D49" s="81" t="s">
        <v>293</v>
      </c>
      <c r="E49" s="81" t="s">
        <v>293</v>
      </c>
      <c r="F49" s="81" t="s">
        <v>293</v>
      </c>
      <c r="G49" s="81" t="s">
        <v>293</v>
      </c>
      <c r="H49" s="81" t="s">
        <v>293</v>
      </c>
      <c r="I49" s="82" t="s">
        <v>293</v>
      </c>
      <c r="J49" s="73"/>
      <c r="K49" s="73"/>
      <c r="L49" s="73"/>
    </row>
    <row r="50" spans="2:12" ht="15" customHeight="1">
      <c r="B50" s="102" t="s">
        <v>49</v>
      </c>
      <c r="C50" s="81" t="s">
        <v>294</v>
      </c>
      <c r="D50" s="81" t="s">
        <v>294</v>
      </c>
      <c r="E50" s="90" t="s">
        <v>295</v>
      </c>
      <c r="F50" s="81" t="s">
        <v>294</v>
      </c>
      <c r="G50" s="81" t="s">
        <v>294</v>
      </c>
      <c r="H50" s="81" t="s">
        <v>296</v>
      </c>
      <c r="I50" s="82" t="s">
        <v>296</v>
      </c>
      <c r="J50" s="73"/>
      <c r="K50" s="73"/>
      <c r="L50" s="73"/>
    </row>
    <row r="51" spans="2:12" ht="15" customHeight="1">
      <c r="B51" s="102" t="s">
        <v>50</v>
      </c>
      <c r="C51" s="81" t="s">
        <v>297</v>
      </c>
      <c r="D51" s="81" t="s">
        <v>297</v>
      </c>
      <c r="E51" s="90" t="s">
        <v>298</v>
      </c>
      <c r="F51" s="81" t="s">
        <v>297</v>
      </c>
      <c r="G51" s="81" t="s">
        <v>297</v>
      </c>
      <c r="H51" s="81" t="s">
        <v>299</v>
      </c>
      <c r="I51" s="82" t="s">
        <v>299</v>
      </c>
      <c r="J51" s="73"/>
      <c r="K51" s="73"/>
      <c r="L51" s="73"/>
    </row>
    <row r="52" spans="2:12" ht="15" customHeight="1">
      <c r="B52" s="102" t="s">
        <v>51</v>
      </c>
      <c r="C52" s="21" t="s">
        <v>10</v>
      </c>
      <c r="D52" s="21" t="s">
        <v>10</v>
      </c>
      <c r="E52" s="21" t="s">
        <v>10</v>
      </c>
      <c r="F52" s="21" t="s">
        <v>10</v>
      </c>
      <c r="G52" s="21" t="s">
        <v>10</v>
      </c>
      <c r="H52" s="21" t="s">
        <v>10</v>
      </c>
      <c r="I52" s="105" t="s">
        <v>10</v>
      </c>
      <c r="J52" s="73"/>
      <c r="K52" s="73"/>
      <c r="L52" s="73"/>
    </row>
    <row r="53" spans="2:20" s="112" customFormat="1" ht="21" customHeight="1">
      <c r="B53" s="98" t="s">
        <v>300</v>
      </c>
      <c r="C53" s="42"/>
      <c r="D53" s="42"/>
      <c r="E53" s="42"/>
      <c r="F53" s="42"/>
      <c r="G53" s="42"/>
      <c r="H53" s="42"/>
      <c r="I53" s="106"/>
      <c r="J53" s="111"/>
      <c r="K53" s="111"/>
      <c r="L53" s="111"/>
      <c r="M53" s="58"/>
      <c r="N53" s="58"/>
      <c r="O53" s="58"/>
      <c r="P53" s="58"/>
      <c r="Q53" s="58"/>
      <c r="R53" s="58"/>
      <c r="S53" s="58"/>
      <c r="T53" s="58"/>
    </row>
    <row r="54" spans="2:12" ht="21" customHeight="1">
      <c r="B54" s="113" t="s">
        <v>301</v>
      </c>
      <c r="C54" s="48"/>
      <c r="D54" s="48"/>
      <c r="E54" s="48"/>
      <c r="F54" s="48"/>
      <c r="G54" s="48"/>
      <c r="H54" s="48"/>
      <c r="I54" s="114"/>
      <c r="J54" s="73"/>
      <c r="K54" s="73"/>
      <c r="L54" s="73"/>
    </row>
    <row r="55" spans="2:12" ht="15" customHeight="1">
      <c r="B55" s="102" t="s">
        <v>52</v>
      </c>
      <c r="C55" s="81" t="s">
        <v>302</v>
      </c>
      <c r="D55" s="81" t="s">
        <v>302</v>
      </c>
      <c r="E55" s="81" t="s">
        <v>302</v>
      </c>
      <c r="F55" s="81" t="s">
        <v>302</v>
      </c>
      <c r="G55" s="81" t="s">
        <v>302</v>
      </c>
      <c r="H55" s="81" t="s">
        <v>302</v>
      </c>
      <c r="I55" s="82" t="s">
        <v>302</v>
      </c>
      <c r="J55" s="73"/>
      <c r="K55" s="73"/>
      <c r="L55" s="73"/>
    </row>
    <row r="56" spans="2:12" ht="15" customHeight="1">
      <c r="B56" s="115" t="s">
        <v>53</v>
      </c>
      <c r="C56" s="81" t="s">
        <v>212</v>
      </c>
      <c r="D56" s="81" t="s">
        <v>212</v>
      </c>
      <c r="E56" s="81" t="s">
        <v>212</v>
      </c>
      <c r="F56" s="81" t="s">
        <v>212</v>
      </c>
      <c r="G56" s="81" t="s">
        <v>212</v>
      </c>
      <c r="H56" s="81" t="s">
        <v>212</v>
      </c>
      <c r="I56" s="82" t="s">
        <v>212</v>
      </c>
      <c r="J56" s="73"/>
      <c r="K56" s="73"/>
      <c r="L56" s="73"/>
    </row>
    <row r="57" spans="2:12" ht="28.5" customHeight="1">
      <c r="B57" s="102" t="s">
        <v>54</v>
      </c>
      <c r="C57" s="81" t="s">
        <v>376</v>
      </c>
      <c r="D57" s="81" t="s">
        <v>376</v>
      </c>
      <c r="E57" s="81" t="s">
        <v>376</v>
      </c>
      <c r="F57" s="81" t="s">
        <v>376</v>
      </c>
      <c r="G57" s="81" t="s">
        <v>376</v>
      </c>
      <c r="H57" s="81" t="s">
        <v>376</v>
      </c>
      <c r="I57" s="82" t="s">
        <v>377</v>
      </c>
      <c r="J57" s="73"/>
      <c r="K57" s="73"/>
      <c r="L57" s="73"/>
    </row>
    <row r="58" spans="2:12" ht="15" customHeight="1">
      <c r="B58" s="102" t="s">
        <v>55</v>
      </c>
      <c r="C58" s="81" t="s">
        <v>174</v>
      </c>
      <c r="D58" s="81" t="s">
        <v>174</v>
      </c>
      <c r="E58" s="81" t="s">
        <v>174</v>
      </c>
      <c r="F58" s="81" t="s">
        <v>174</v>
      </c>
      <c r="G58" s="81" t="s">
        <v>174</v>
      </c>
      <c r="H58" s="81" t="s">
        <v>174</v>
      </c>
      <c r="I58" s="82" t="s">
        <v>174</v>
      </c>
      <c r="J58" s="73"/>
      <c r="K58" s="73"/>
      <c r="L58" s="73"/>
    </row>
    <row r="59" spans="2:12" ht="15" customHeight="1">
      <c r="B59" s="102" t="s">
        <v>56</v>
      </c>
      <c r="C59" s="81" t="s">
        <v>175</v>
      </c>
      <c r="D59" s="81" t="s">
        <v>175</v>
      </c>
      <c r="E59" s="81" t="s">
        <v>175</v>
      </c>
      <c r="F59" s="81" t="s">
        <v>175</v>
      </c>
      <c r="G59" s="81" t="s">
        <v>175</v>
      </c>
      <c r="H59" s="81" t="s">
        <v>175</v>
      </c>
      <c r="I59" s="82" t="s">
        <v>175</v>
      </c>
      <c r="J59" s="73"/>
      <c r="K59" s="73"/>
      <c r="L59" s="73"/>
    </row>
    <row r="60" spans="2:12" ht="21" customHeight="1">
      <c r="B60" s="113" t="s">
        <v>303</v>
      </c>
      <c r="C60" s="48"/>
      <c r="D60" s="48"/>
      <c r="E60" s="48"/>
      <c r="F60" s="48"/>
      <c r="G60" s="48"/>
      <c r="H60" s="48"/>
      <c r="I60" s="114"/>
      <c r="J60" s="73"/>
      <c r="K60" s="73"/>
      <c r="L60" s="73"/>
    </row>
    <row r="61" spans="2:12" ht="15" customHeight="1">
      <c r="B61" s="115" t="s">
        <v>181</v>
      </c>
      <c r="C61" s="81" t="s">
        <v>176</v>
      </c>
      <c r="D61" s="81" t="s">
        <v>176</v>
      </c>
      <c r="E61" s="81" t="s">
        <v>176</v>
      </c>
      <c r="F61" s="81" t="s">
        <v>176</v>
      </c>
      <c r="G61" s="81" t="s">
        <v>176</v>
      </c>
      <c r="H61" s="81" t="s">
        <v>176</v>
      </c>
      <c r="I61" s="82" t="s">
        <v>176</v>
      </c>
      <c r="J61" s="73"/>
      <c r="K61" s="73"/>
      <c r="L61" s="73"/>
    </row>
    <row r="62" spans="2:12" ht="15" customHeight="1">
      <c r="B62" s="115" t="s">
        <v>213</v>
      </c>
      <c r="C62" s="85" t="s">
        <v>177</v>
      </c>
      <c r="D62" s="85" t="s">
        <v>177</v>
      </c>
      <c r="E62" s="85" t="s">
        <v>177</v>
      </c>
      <c r="F62" s="85" t="s">
        <v>177</v>
      </c>
      <c r="G62" s="85" t="s">
        <v>177</v>
      </c>
      <c r="H62" s="85" t="s">
        <v>177</v>
      </c>
      <c r="I62" s="86" t="s">
        <v>177</v>
      </c>
      <c r="J62" s="73"/>
      <c r="K62" s="73"/>
      <c r="L62" s="73"/>
    </row>
    <row r="63" spans="2:12" ht="15" customHeight="1">
      <c r="B63" s="115" t="s">
        <v>304</v>
      </c>
      <c r="C63" s="81" t="s">
        <v>305</v>
      </c>
      <c r="D63" s="81" t="s">
        <v>305</v>
      </c>
      <c r="E63" s="81" t="s">
        <v>305</v>
      </c>
      <c r="F63" s="81" t="s">
        <v>305</v>
      </c>
      <c r="G63" s="81" t="s">
        <v>305</v>
      </c>
      <c r="H63" s="81" t="s">
        <v>305</v>
      </c>
      <c r="I63" s="82" t="s">
        <v>305</v>
      </c>
      <c r="J63" s="73"/>
      <c r="K63" s="73"/>
      <c r="L63" s="73"/>
    </row>
    <row r="64" spans="2:12" ht="30" customHeight="1">
      <c r="B64" s="102" t="s">
        <v>306</v>
      </c>
      <c r="C64" s="81" t="s">
        <v>307</v>
      </c>
      <c r="D64" s="81" t="s">
        <v>307</v>
      </c>
      <c r="E64" s="81" t="s">
        <v>307</v>
      </c>
      <c r="F64" s="81" t="s">
        <v>307</v>
      </c>
      <c r="G64" s="81" t="s">
        <v>307</v>
      </c>
      <c r="H64" s="81" t="s">
        <v>307</v>
      </c>
      <c r="I64" s="82" t="s">
        <v>307</v>
      </c>
      <c r="J64" s="73"/>
      <c r="K64" s="73"/>
      <c r="L64" s="73"/>
    </row>
    <row r="65" spans="2:12" ht="48" customHeight="1">
      <c r="B65" s="102" t="s">
        <v>183</v>
      </c>
      <c r="C65" s="21" t="s">
        <v>320</v>
      </c>
      <c r="D65" s="21" t="s">
        <v>321</v>
      </c>
      <c r="E65" s="21" t="s">
        <v>322</v>
      </c>
      <c r="F65" s="21" t="s">
        <v>320</v>
      </c>
      <c r="G65" s="21" t="s">
        <v>321</v>
      </c>
      <c r="H65" s="21" t="s">
        <v>322</v>
      </c>
      <c r="I65" s="105" t="s">
        <v>322</v>
      </c>
      <c r="J65" s="73"/>
      <c r="K65" s="73"/>
      <c r="L65" s="73"/>
    </row>
    <row r="66" spans="2:12" ht="15" customHeight="1">
      <c r="B66" s="102" t="s">
        <v>184</v>
      </c>
      <c r="C66" s="81" t="s">
        <v>89</v>
      </c>
      <c r="D66" s="81" t="s">
        <v>89</v>
      </c>
      <c r="E66" s="81" t="s">
        <v>89</v>
      </c>
      <c r="F66" s="81" t="s">
        <v>89</v>
      </c>
      <c r="G66" s="81" t="s">
        <v>89</v>
      </c>
      <c r="H66" s="81" t="s">
        <v>89</v>
      </c>
      <c r="I66" s="82" t="s">
        <v>89</v>
      </c>
      <c r="J66" s="73"/>
      <c r="K66" s="73"/>
      <c r="L66" s="73"/>
    </row>
    <row r="67" spans="2:12" ht="15" customHeight="1">
      <c r="B67" s="102" t="s">
        <v>185</v>
      </c>
      <c r="C67" s="64">
        <v>2.72</v>
      </c>
      <c r="D67" s="64">
        <v>2.72</v>
      </c>
      <c r="E67" s="64">
        <v>2.72</v>
      </c>
      <c r="F67" s="64">
        <v>2.72</v>
      </c>
      <c r="G67" s="64">
        <v>2.72</v>
      </c>
      <c r="H67" s="64">
        <v>2.72</v>
      </c>
      <c r="I67" s="116">
        <v>2.72</v>
      </c>
      <c r="J67" s="73"/>
      <c r="K67" s="73"/>
      <c r="L67" s="73"/>
    </row>
    <row r="68" spans="2:12" ht="15" customHeight="1">
      <c r="B68" s="102" t="s">
        <v>58</v>
      </c>
      <c r="C68" s="81" t="s">
        <v>308</v>
      </c>
      <c r="D68" s="81" t="s">
        <v>308</v>
      </c>
      <c r="E68" s="81" t="s">
        <v>308</v>
      </c>
      <c r="F68" s="90" t="s">
        <v>337</v>
      </c>
      <c r="G68" s="90" t="s">
        <v>337</v>
      </c>
      <c r="H68" s="81" t="s">
        <v>308</v>
      </c>
      <c r="I68" s="82" t="s">
        <v>308</v>
      </c>
      <c r="J68" s="73"/>
      <c r="K68" s="73"/>
      <c r="L68" s="73"/>
    </row>
    <row r="69" spans="2:12" ht="15" customHeight="1">
      <c r="B69" s="115" t="s">
        <v>59</v>
      </c>
      <c r="C69" s="90">
        <v>370</v>
      </c>
      <c r="D69" s="90">
        <v>370</v>
      </c>
      <c r="E69" s="90">
        <v>370</v>
      </c>
      <c r="F69" s="90">
        <v>370</v>
      </c>
      <c r="G69" s="90">
        <v>370</v>
      </c>
      <c r="H69" s="90">
        <v>370</v>
      </c>
      <c r="I69" s="94">
        <v>370</v>
      </c>
      <c r="J69" s="73"/>
      <c r="K69" s="73"/>
      <c r="L69" s="73"/>
    </row>
    <row r="70" spans="2:12" ht="15" customHeight="1">
      <c r="B70" s="115" t="s">
        <v>195</v>
      </c>
      <c r="C70" s="61" t="s">
        <v>347</v>
      </c>
      <c r="D70" s="61" t="s">
        <v>351</v>
      </c>
      <c r="E70" s="61" t="s">
        <v>353</v>
      </c>
      <c r="F70" s="61" t="s">
        <v>354</v>
      </c>
      <c r="G70" s="61" t="s">
        <v>355</v>
      </c>
      <c r="H70" s="61" t="s">
        <v>358</v>
      </c>
      <c r="I70" s="119" t="s">
        <v>359</v>
      </c>
      <c r="J70" s="118"/>
      <c r="K70" s="73"/>
      <c r="L70" s="73"/>
    </row>
    <row r="71" spans="2:12" ht="15" customHeight="1">
      <c r="B71" s="115" t="s">
        <v>309</v>
      </c>
      <c r="C71" s="61">
        <v>13.6</v>
      </c>
      <c r="D71" s="61">
        <v>14.9</v>
      </c>
      <c r="E71" s="61">
        <v>15.4</v>
      </c>
      <c r="F71" s="61">
        <v>13.2</v>
      </c>
      <c r="G71" s="61">
        <v>13.2</v>
      </c>
      <c r="H71" s="61">
        <v>12.7</v>
      </c>
      <c r="I71" s="119">
        <v>12.8</v>
      </c>
      <c r="J71" s="118"/>
      <c r="K71" s="73"/>
      <c r="L71" s="73"/>
    </row>
    <row r="72" spans="2:12" ht="15" customHeight="1">
      <c r="B72" s="115" t="s">
        <v>61</v>
      </c>
      <c r="C72" s="61" t="s">
        <v>197</v>
      </c>
      <c r="D72" s="61" t="s">
        <v>197</v>
      </c>
      <c r="E72" s="61" t="s">
        <v>198</v>
      </c>
      <c r="F72" s="61" t="s">
        <v>197</v>
      </c>
      <c r="G72" s="61" t="s">
        <v>197</v>
      </c>
      <c r="H72" s="61" t="s">
        <v>198</v>
      </c>
      <c r="I72" s="119" t="s">
        <v>198</v>
      </c>
      <c r="J72" s="118"/>
      <c r="K72" s="73"/>
      <c r="L72" s="73"/>
    </row>
    <row r="73" spans="2:12" ht="15" customHeight="1">
      <c r="B73" s="115" t="s">
        <v>310</v>
      </c>
      <c r="C73" s="61">
        <v>750</v>
      </c>
      <c r="D73" s="61">
        <v>750</v>
      </c>
      <c r="E73" s="61">
        <v>750</v>
      </c>
      <c r="F73" s="61">
        <v>750</v>
      </c>
      <c r="G73" s="61">
        <v>750</v>
      </c>
      <c r="H73" s="61">
        <v>750</v>
      </c>
      <c r="I73" s="119">
        <v>750</v>
      </c>
      <c r="J73" s="118"/>
      <c r="K73" s="73"/>
      <c r="L73" s="73"/>
    </row>
    <row r="74" spans="2:12" ht="15" customHeight="1">
      <c r="B74" s="102" t="s">
        <v>311</v>
      </c>
      <c r="C74" s="61" t="s">
        <v>199</v>
      </c>
      <c r="D74" s="61" t="s">
        <v>199</v>
      </c>
      <c r="E74" s="61" t="s">
        <v>199</v>
      </c>
      <c r="F74" s="61" t="s">
        <v>199</v>
      </c>
      <c r="G74" s="61" t="s">
        <v>199</v>
      </c>
      <c r="H74" s="61" t="s">
        <v>199</v>
      </c>
      <c r="I74" s="119" t="s">
        <v>199</v>
      </c>
      <c r="J74" s="118"/>
      <c r="K74" s="73"/>
      <c r="L74" s="73"/>
    </row>
    <row r="75" spans="2:12" ht="15" customHeight="1">
      <c r="B75" s="102" t="s">
        <v>62</v>
      </c>
      <c r="C75" s="61">
        <v>75</v>
      </c>
      <c r="D75" s="61">
        <v>75</v>
      </c>
      <c r="E75" s="61">
        <v>75</v>
      </c>
      <c r="F75" s="61">
        <v>75</v>
      </c>
      <c r="G75" s="61">
        <v>75</v>
      </c>
      <c r="H75" s="61">
        <v>75</v>
      </c>
      <c r="I75" s="119">
        <v>75</v>
      </c>
      <c r="J75" s="118"/>
      <c r="K75" s="73"/>
      <c r="L75" s="73"/>
    </row>
    <row r="76" spans="2:12" ht="15" customHeight="1">
      <c r="B76" s="102" t="s">
        <v>63</v>
      </c>
      <c r="C76" s="61">
        <v>25</v>
      </c>
      <c r="D76" s="61">
        <v>25</v>
      </c>
      <c r="E76" s="61">
        <v>25</v>
      </c>
      <c r="F76" s="61">
        <v>25</v>
      </c>
      <c r="G76" s="61">
        <v>25</v>
      </c>
      <c r="H76" s="61">
        <v>25</v>
      </c>
      <c r="I76" s="119">
        <v>25</v>
      </c>
      <c r="J76" s="118"/>
      <c r="K76" s="73"/>
      <c r="L76" s="73"/>
    </row>
    <row r="77" spans="2:12" ht="15" customHeight="1">
      <c r="B77" s="102" t="s">
        <v>64</v>
      </c>
      <c r="C77" s="15">
        <v>100</v>
      </c>
      <c r="D77" s="15">
        <v>100</v>
      </c>
      <c r="E77" s="15">
        <v>100</v>
      </c>
      <c r="F77" s="15">
        <v>100</v>
      </c>
      <c r="G77" s="15">
        <v>100</v>
      </c>
      <c r="H77" s="15">
        <v>100</v>
      </c>
      <c r="I77" s="117">
        <v>100</v>
      </c>
      <c r="J77" s="118"/>
      <c r="K77" s="73"/>
      <c r="L77" s="73"/>
    </row>
    <row r="78" spans="2:12" ht="15" customHeight="1">
      <c r="B78" s="102" t="s">
        <v>312</v>
      </c>
      <c r="C78" s="15">
        <v>60</v>
      </c>
      <c r="D78" s="61">
        <v>60</v>
      </c>
      <c r="E78" s="61">
        <v>60</v>
      </c>
      <c r="F78" s="61">
        <v>60</v>
      </c>
      <c r="G78" s="61">
        <v>60</v>
      </c>
      <c r="H78" s="61">
        <v>60</v>
      </c>
      <c r="I78" s="119">
        <v>60</v>
      </c>
      <c r="J78" s="73"/>
      <c r="K78" s="73"/>
      <c r="L78" s="73"/>
    </row>
    <row r="79" spans="2:14" s="112" customFormat="1" ht="21" customHeight="1">
      <c r="B79" s="98" t="s">
        <v>5</v>
      </c>
      <c r="C79" s="42"/>
      <c r="D79" s="42"/>
      <c r="E79" s="42"/>
      <c r="F79" s="42"/>
      <c r="G79" s="42"/>
      <c r="H79" s="42"/>
      <c r="I79" s="106"/>
      <c r="J79" s="111"/>
      <c r="K79" s="111"/>
      <c r="L79" s="111"/>
      <c r="M79" s="58"/>
      <c r="N79" s="58"/>
    </row>
    <row r="80" spans="2:12" ht="15" customHeight="1">
      <c r="B80" s="115" t="s">
        <v>66</v>
      </c>
      <c r="C80" s="129">
        <v>200</v>
      </c>
      <c r="D80" s="90">
        <v>191</v>
      </c>
      <c r="E80" s="90">
        <v>200</v>
      </c>
      <c r="F80" s="90">
        <v>200</v>
      </c>
      <c r="G80" s="90">
        <v>192</v>
      </c>
      <c r="H80" s="90">
        <v>210</v>
      </c>
      <c r="I80" s="94" t="s">
        <v>380</v>
      </c>
      <c r="J80" s="120"/>
      <c r="K80" s="73"/>
      <c r="L80" s="73"/>
    </row>
    <row r="81" spans="2:12" ht="15" customHeight="1">
      <c r="B81" s="126" t="s">
        <v>67</v>
      </c>
      <c r="C81" s="96">
        <v>9.5</v>
      </c>
      <c r="D81" s="96">
        <v>12.6</v>
      </c>
      <c r="E81" s="96">
        <v>10.4</v>
      </c>
      <c r="F81" s="96">
        <v>11</v>
      </c>
      <c r="G81" s="96">
        <v>11.5</v>
      </c>
      <c r="H81" s="96">
        <v>8.8</v>
      </c>
      <c r="I81" s="127" t="s">
        <v>367</v>
      </c>
      <c r="J81" s="120"/>
      <c r="K81" s="73"/>
      <c r="L81" s="73"/>
    </row>
    <row r="82" spans="2:12" ht="15" customHeight="1">
      <c r="B82" s="126" t="s">
        <v>331</v>
      </c>
      <c r="C82" s="96">
        <v>15.5</v>
      </c>
      <c r="D82" s="96">
        <v>18.9</v>
      </c>
      <c r="E82" s="96">
        <v>12.9</v>
      </c>
      <c r="F82" s="96">
        <v>17.5</v>
      </c>
      <c r="G82" s="96">
        <v>9.3</v>
      </c>
      <c r="H82" s="96">
        <v>13.4</v>
      </c>
      <c r="I82" s="127" t="s">
        <v>368</v>
      </c>
      <c r="J82" s="120"/>
      <c r="K82" s="73"/>
      <c r="L82" s="73"/>
    </row>
    <row r="83" spans="2:12" ht="15" customHeight="1">
      <c r="B83" s="126" t="s">
        <v>332</v>
      </c>
      <c r="C83" s="96" t="s">
        <v>333</v>
      </c>
      <c r="D83" s="96" t="s">
        <v>335</v>
      </c>
      <c r="E83" s="96" t="s">
        <v>334</v>
      </c>
      <c r="F83" s="96" t="s">
        <v>345</v>
      </c>
      <c r="G83" s="96">
        <v>9.4</v>
      </c>
      <c r="H83" s="96" t="s">
        <v>336</v>
      </c>
      <c r="I83" s="127" t="s">
        <v>374</v>
      </c>
      <c r="J83" s="120"/>
      <c r="K83" s="73"/>
      <c r="L83" s="73"/>
    </row>
    <row r="84" spans="2:12" ht="15" customHeight="1">
      <c r="B84" s="115" t="s">
        <v>69</v>
      </c>
      <c r="C84" s="90" t="s">
        <v>202</v>
      </c>
      <c r="D84" s="90" t="s">
        <v>202</v>
      </c>
      <c r="E84" s="90" t="s">
        <v>203</v>
      </c>
      <c r="F84" s="90" t="s">
        <v>202</v>
      </c>
      <c r="G84" s="90" t="s">
        <v>202</v>
      </c>
      <c r="H84" s="90" t="s">
        <v>203</v>
      </c>
      <c r="I84" s="94" t="s">
        <v>203</v>
      </c>
      <c r="J84" s="120"/>
      <c r="K84" s="73"/>
      <c r="L84" s="73"/>
    </row>
    <row r="85" spans="2:12" ht="15" customHeight="1">
      <c r="B85" s="115" t="s">
        <v>313</v>
      </c>
      <c r="C85" s="130">
        <v>5.7</v>
      </c>
      <c r="D85" s="130">
        <v>6.4</v>
      </c>
      <c r="E85" s="130">
        <v>4.51</v>
      </c>
      <c r="F85" s="130">
        <v>6.72</v>
      </c>
      <c r="G85" s="130">
        <v>7.2</v>
      </c>
      <c r="H85" s="130">
        <v>4.8</v>
      </c>
      <c r="I85" s="157" t="s">
        <v>379</v>
      </c>
      <c r="J85" s="120"/>
      <c r="K85" s="73"/>
      <c r="L85" s="73"/>
    </row>
    <row r="86" spans="2:12" ht="15" customHeight="1">
      <c r="B86" s="115" t="s">
        <v>340</v>
      </c>
      <c r="C86" s="130">
        <v>7.4</v>
      </c>
      <c r="D86" s="130">
        <v>8.7</v>
      </c>
      <c r="E86" s="130">
        <v>5.4</v>
      </c>
      <c r="F86" s="130">
        <v>9.2</v>
      </c>
      <c r="G86" s="130">
        <v>10.4</v>
      </c>
      <c r="H86" s="130">
        <v>6.2</v>
      </c>
      <c r="I86" s="159" t="s">
        <v>160</v>
      </c>
      <c r="J86" s="160"/>
      <c r="K86" s="73"/>
      <c r="L86" s="73"/>
    </row>
    <row r="87" spans="2:12" ht="15" customHeight="1">
      <c r="B87" s="115" t="s">
        <v>341</v>
      </c>
      <c r="C87" s="130">
        <v>4.7</v>
      </c>
      <c r="D87" s="130">
        <v>5.2</v>
      </c>
      <c r="E87" s="130">
        <v>4</v>
      </c>
      <c r="F87" s="130">
        <v>5.3</v>
      </c>
      <c r="G87" s="130">
        <v>5.6</v>
      </c>
      <c r="H87" s="130">
        <v>4.1</v>
      </c>
      <c r="I87" s="159" t="s">
        <v>160</v>
      </c>
      <c r="J87" s="160"/>
      <c r="K87" s="73"/>
      <c r="L87" s="73"/>
    </row>
    <row r="88" spans="2:12" ht="15" customHeight="1">
      <c r="B88" s="115" t="s">
        <v>314</v>
      </c>
      <c r="C88" s="131">
        <v>134</v>
      </c>
      <c r="D88" s="132">
        <v>151</v>
      </c>
      <c r="E88" s="132">
        <v>119</v>
      </c>
      <c r="F88" s="132">
        <v>156</v>
      </c>
      <c r="G88" s="133">
        <v>170</v>
      </c>
      <c r="H88" s="132">
        <v>126</v>
      </c>
      <c r="I88" s="158" t="s">
        <v>378</v>
      </c>
      <c r="J88" s="120"/>
      <c r="K88" s="73"/>
      <c r="L88" s="73"/>
    </row>
    <row r="89" spans="2:12" ht="15" customHeight="1">
      <c r="B89" s="134" t="s">
        <v>342</v>
      </c>
      <c r="C89" s="135">
        <v>174</v>
      </c>
      <c r="D89" s="135">
        <v>202</v>
      </c>
      <c r="E89" s="135">
        <v>143</v>
      </c>
      <c r="F89" s="135">
        <v>214</v>
      </c>
      <c r="G89" s="129">
        <v>241</v>
      </c>
      <c r="H89" s="135">
        <v>163</v>
      </c>
      <c r="I89" s="161" t="s">
        <v>160</v>
      </c>
      <c r="J89" s="160"/>
      <c r="K89" s="73"/>
      <c r="L89" s="73"/>
    </row>
    <row r="90" spans="2:12" ht="15" customHeight="1">
      <c r="B90" s="134" t="s">
        <v>343</v>
      </c>
      <c r="C90" s="135">
        <v>109</v>
      </c>
      <c r="D90" s="135">
        <v>121</v>
      </c>
      <c r="E90" s="135">
        <v>105</v>
      </c>
      <c r="F90" s="135">
        <v>124</v>
      </c>
      <c r="G90" s="129">
        <v>129</v>
      </c>
      <c r="H90" s="135">
        <v>107</v>
      </c>
      <c r="I90" s="161" t="s">
        <v>160</v>
      </c>
      <c r="J90" s="160"/>
      <c r="K90" s="73"/>
      <c r="L90" s="73"/>
    </row>
    <row r="91" spans="2:12" ht="15" customHeight="1" thickBot="1">
      <c r="B91" s="136" t="s">
        <v>72</v>
      </c>
      <c r="C91" s="137" t="s">
        <v>375</v>
      </c>
      <c r="D91" s="137" t="s">
        <v>375</v>
      </c>
      <c r="E91" s="137" t="s">
        <v>375</v>
      </c>
      <c r="F91" s="137" t="s">
        <v>375</v>
      </c>
      <c r="G91" s="137" t="s">
        <v>375</v>
      </c>
      <c r="H91" s="137" t="s">
        <v>375</v>
      </c>
      <c r="I91" s="138" t="s">
        <v>375</v>
      </c>
      <c r="J91" s="73"/>
      <c r="K91" s="73"/>
      <c r="L91" s="73"/>
    </row>
    <row r="92" spans="2:12" ht="12.75">
      <c r="B92" s="69"/>
      <c r="C92" s="12"/>
      <c r="D92" s="12"/>
      <c r="E92" s="12"/>
      <c r="F92" s="12"/>
      <c r="G92" s="12"/>
      <c r="H92" s="12"/>
      <c r="I92" s="12"/>
      <c r="J92" s="73"/>
      <c r="K92" s="73"/>
      <c r="L92" s="73"/>
    </row>
    <row r="93" spans="2:12" ht="14.25">
      <c r="B93" s="121"/>
      <c r="C93" s="12"/>
      <c r="D93" s="12"/>
      <c r="E93" s="12"/>
      <c r="F93" s="12"/>
      <c r="G93" s="12"/>
      <c r="H93" s="12"/>
      <c r="I93" s="12"/>
      <c r="J93" s="73"/>
      <c r="K93" s="73"/>
      <c r="L93" s="73"/>
    </row>
    <row r="94" spans="2:12" ht="12.75">
      <c r="B94" s="69"/>
      <c r="C94" s="12"/>
      <c r="D94" s="12"/>
      <c r="E94" s="12" t="s">
        <v>245</v>
      </c>
      <c r="F94" s="12"/>
      <c r="G94" s="12"/>
      <c r="H94" s="12"/>
      <c r="I94" s="12"/>
      <c r="J94" s="73"/>
      <c r="K94" s="73"/>
      <c r="L94" s="73"/>
    </row>
    <row r="95" spans="2:12" ht="12.75">
      <c r="B95" s="69"/>
      <c r="C95" s="12" t="s">
        <v>245</v>
      </c>
      <c r="D95" s="12"/>
      <c r="E95" s="12"/>
      <c r="F95" s="12"/>
      <c r="G95" s="12"/>
      <c r="H95" s="12"/>
      <c r="I95" s="12"/>
      <c r="J95" s="73"/>
      <c r="K95" s="73"/>
      <c r="L95" s="73"/>
    </row>
    <row r="96" spans="2:12" ht="12.75">
      <c r="B96" s="69"/>
      <c r="C96" s="12"/>
      <c r="D96" s="12"/>
      <c r="E96" s="12"/>
      <c r="F96" s="12"/>
      <c r="G96" s="12"/>
      <c r="H96" s="12"/>
      <c r="I96" s="12"/>
      <c r="J96" s="73"/>
      <c r="K96" s="73"/>
      <c r="L96" s="73"/>
    </row>
    <row r="97" spans="2:12" ht="12.75">
      <c r="B97" s="73"/>
      <c r="J97" s="73"/>
      <c r="K97" s="73"/>
      <c r="L97" s="73"/>
    </row>
  </sheetData>
  <sheetProtection/>
  <mergeCells count="2">
    <mergeCell ref="B1:I1"/>
    <mergeCell ref="C2:I2"/>
  </mergeCells>
  <hyperlinks>
    <hyperlink ref="E28" r:id="rId1" display="300@(2000-2500)"/>
    <hyperlink ref="D26" r:id="rId2" display="91.2/124@6,400"/>
    <hyperlink ref="E26" r:id="rId3" display="96/130@4,000"/>
  </hyperlinks>
  <printOptions/>
  <pageMargins left="0.8267716535433072" right="0.2362204724409449" top="0.7480314960629921" bottom="0.2362204724409449" header="0.31496062992125984" footer="0.31496062992125984"/>
  <pageSetup fitToHeight="1" fitToWidth="1" horizontalDpi="600" verticalDpi="600" orientation="portrait" paperSize="9" scale="48" r:id="rId4"/>
  <rowBreaks count="2" manualBreakCount="2">
    <brk id="52" max="9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0"/>
  <sheetViews>
    <sheetView showGridLines="0" zoomScale="85" zoomScaleNormal="85" zoomScalePageLayoutView="0" workbookViewId="0" topLeftCell="A1">
      <pane xSplit="2" ySplit="5" topLeftCell="C6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69" sqref="D69"/>
    </sheetView>
  </sheetViews>
  <sheetFormatPr defaultColWidth="8.8515625" defaultRowHeight="12.75"/>
  <cols>
    <col min="1" max="1" width="1.57421875" style="2" customWidth="1"/>
    <col min="2" max="2" width="39.7109375" style="2" customWidth="1"/>
    <col min="3" max="9" width="23.7109375" style="8" customWidth="1"/>
    <col min="10" max="10" width="8.8515625" style="2" customWidth="1"/>
    <col min="11" max="16384" width="8.8515625" style="2" customWidth="1"/>
  </cols>
  <sheetData>
    <row r="1" spans="2:9" ht="41.25" customHeight="1">
      <c r="B1" s="162" t="s">
        <v>323</v>
      </c>
      <c r="C1" s="162"/>
      <c r="D1" s="162"/>
      <c r="E1" s="162"/>
      <c r="F1" s="162"/>
      <c r="G1" s="162"/>
      <c r="H1" s="162"/>
      <c r="I1" s="162"/>
    </row>
    <row r="2" ht="15.75">
      <c r="B2" s="1" t="s">
        <v>145</v>
      </c>
    </row>
    <row r="3" spans="2:9" ht="15.75">
      <c r="B3" s="1" t="s">
        <v>144</v>
      </c>
      <c r="C3" s="9"/>
      <c r="D3" s="9"/>
      <c r="E3" s="9"/>
      <c r="F3" s="9"/>
      <c r="G3" s="9"/>
      <c r="H3" s="9"/>
      <c r="I3" s="9"/>
    </row>
    <row r="4" spans="2:9" ht="15.75">
      <c r="B4" s="124" t="s">
        <v>371</v>
      </c>
      <c r="C4" s="125"/>
      <c r="D4" s="9"/>
      <c r="E4" s="9"/>
      <c r="F4" s="9"/>
      <c r="G4" s="9"/>
      <c r="H4" s="9"/>
      <c r="I4" s="9"/>
    </row>
    <row r="5" spans="2:9" ht="26.25" customHeight="1" thickBot="1">
      <c r="B5" s="56" t="s">
        <v>230</v>
      </c>
      <c r="C5" s="53" t="s">
        <v>80</v>
      </c>
      <c r="D5" s="53" t="s">
        <v>81</v>
      </c>
      <c r="E5" s="53" t="s">
        <v>82</v>
      </c>
      <c r="F5" s="53" t="s">
        <v>83</v>
      </c>
      <c r="G5" s="53" t="s">
        <v>328</v>
      </c>
      <c r="H5" s="54" t="s">
        <v>329</v>
      </c>
      <c r="I5" s="55" t="s">
        <v>131</v>
      </c>
    </row>
    <row r="6" spans="2:9" ht="15" customHeight="1">
      <c r="B6" s="26" t="s">
        <v>76</v>
      </c>
      <c r="C6" s="27"/>
      <c r="D6" s="27"/>
      <c r="E6" s="27"/>
      <c r="F6" s="27"/>
      <c r="G6" s="27"/>
      <c r="H6" s="27"/>
      <c r="I6" s="27"/>
    </row>
    <row r="7" spans="2:9" ht="30" customHeight="1">
      <c r="B7" s="6" t="s">
        <v>11</v>
      </c>
      <c r="C7" s="31" t="s">
        <v>1</v>
      </c>
      <c r="D7" s="31" t="s">
        <v>1</v>
      </c>
      <c r="E7" s="31" t="s">
        <v>1</v>
      </c>
      <c r="F7" s="36" t="s">
        <v>1</v>
      </c>
      <c r="G7" s="43" t="s">
        <v>1</v>
      </c>
      <c r="H7" s="36" t="s">
        <v>1</v>
      </c>
      <c r="I7" s="36" t="s">
        <v>1</v>
      </c>
    </row>
    <row r="8" spans="2:9" ht="15" customHeight="1">
      <c r="B8" s="6" t="s">
        <v>12</v>
      </c>
      <c r="C8" s="31" t="s">
        <v>2</v>
      </c>
      <c r="D8" s="31" t="s">
        <v>2</v>
      </c>
      <c r="E8" s="31" t="s">
        <v>2</v>
      </c>
      <c r="F8" s="31" t="s">
        <v>2</v>
      </c>
      <c r="G8" s="41" t="s">
        <v>2</v>
      </c>
      <c r="H8" s="31" t="s">
        <v>98</v>
      </c>
      <c r="I8" s="31" t="s">
        <v>99</v>
      </c>
    </row>
    <row r="9" spans="2:9" ht="15" customHeight="1">
      <c r="B9" s="6" t="s">
        <v>13</v>
      </c>
      <c r="C9" s="31">
        <v>4</v>
      </c>
      <c r="D9" s="31">
        <v>4</v>
      </c>
      <c r="E9" s="31">
        <v>4</v>
      </c>
      <c r="F9" s="31">
        <v>4</v>
      </c>
      <c r="G9" s="41">
        <v>4</v>
      </c>
      <c r="H9" s="31">
        <v>4</v>
      </c>
      <c r="I9" s="31">
        <v>4</v>
      </c>
    </row>
    <row r="10" spans="2:9" ht="15" customHeight="1">
      <c r="B10" s="6" t="s">
        <v>14</v>
      </c>
      <c r="C10" s="31">
        <v>79</v>
      </c>
      <c r="D10" s="31">
        <v>79</v>
      </c>
      <c r="E10" s="31">
        <v>80.5</v>
      </c>
      <c r="F10" s="33">
        <v>80.5</v>
      </c>
      <c r="G10" s="38">
        <v>79</v>
      </c>
      <c r="H10" s="33" t="s">
        <v>100</v>
      </c>
      <c r="I10" s="33" t="s">
        <v>100</v>
      </c>
    </row>
    <row r="11" spans="2:9" ht="15" customHeight="1">
      <c r="B11" s="6" t="s">
        <v>15</v>
      </c>
      <c r="C11" s="31">
        <v>81.5</v>
      </c>
      <c r="D11" s="31">
        <v>81.5</v>
      </c>
      <c r="E11" s="31">
        <v>88.2</v>
      </c>
      <c r="F11" s="33">
        <v>88.2</v>
      </c>
      <c r="G11" s="38">
        <v>86</v>
      </c>
      <c r="H11" s="33" t="s">
        <v>100</v>
      </c>
      <c r="I11" s="33" t="s">
        <v>100</v>
      </c>
    </row>
    <row r="12" spans="2:9" ht="15" customHeight="1">
      <c r="B12" s="6" t="s">
        <v>16</v>
      </c>
      <c r="C12" s="31" t="s">
        <v>148</v>
      </c>
      <c r="D12" s="31" t="s">
        <v>148</v>
      </c>
      <c r="E12" s="31" t="s">
        <v>149</v>
      </c>
      <c r="F12" s="40" t="s">
        <v>149</v>
      </c>
      <c r="G12" s="38" t="s">
        <v>150</v>
      </c>
      <c r="H12" s="40" t="s">
        <v>151</v>
      </c>
      <c r="I12" s="40" t="s">
        <v>151</v>
      </c>
    </row>
    <row r="13" spans="2:9" ht="15" customHeight="1">
      <c r="B13" s="6" t="s">
        <v>17</v>
      </c>
      <c r="C13" s="31" t="s">
        <v>97</v>
      </c>
      <c r="D13" s="31" t="s">
        <v>97</v>
      </c>
      <c r="E13" s="31" t="s">
        <v>92</v>
      </c>
      <c r="F13" s="31" t="s">
        <v>92</v>
      </c>
      <c r="G13" s="38" t="s">
        <v>122</v>
      </c>
      <c r="H13" s="31" t="s">
        <v>101</v>
      </c>
      <c r="I13" s="31" t="s">
        <v>101</v>
      </c>
    </row>
    <row r="14" spans="2:9" ht="15" customHeight="1">
      <c r="B14" s="6" t="s">
        <v>18</v>
      </c>
      <c r="C14" s="31" t="s">
        <v>93</v>
      </c>
      <c r="D14" s="31" t="s">
        <v>93</v>
      </c>
      <c r="E14" s="31" t="s">
        <v>93</v>
      </c>
      <c r="F14" s="31" t="s">
        <v>93</v>
      </c>
      <c r="G14" s="38" t="s">
        <v>93</v>
      </c>
      <c r="H14" s="31" t="s">
        <v>102</v>
      </c>
      <c r="I14" s="31" t="s">
        <v>102</v>
      </c>
    </row>
    <row r="15" spans="2:9" ht="15" customHeight="1">
      <c r="B15" s="6" t="s">
        <v>19</v>
      </c>
      <c r="C15" s="31" t="s">
        <v>74</v>
      </c>
      <c r="D15" s="31" t="s">
        <v>74</v>
      </c>
      <c r="E15" s="31" t="s">
        <v>74</v>
      </c>
      <c r="F15" s="31" t="s">
        <v>74</v>
      </c>
      <c r="G15" s="38" t="s">
        <v>74</v>
      </c>
      <c r="H15" s="31" t="s">
        <v>103</v>
      </c>
      <c r="I15" s="31" t="s">
        <v>103</v>
      </c>
    </row>
    <row r="16" spans="2:9" ht="30" customHeight="1">
      <c r="B16" s="6" t="s">
        <v>20</v>
      </c>
      <c r="C16" s="36" t="s">
        <v>126</v>
      </c>
      <c r="D16" s="36" t="s">
        <v>79</v>
      </c>
      <c r="E16" s="36" t="s">
        <v>79</v>
      </c>
      <c r="F16" s="36" t="s">
        <v>79</v>
      </c>
      <c r="G16" s="36" t="s">
        <v>79</v>
      </c>
      <c r="H16" s="36" t="s">
        <v>104</v>
      </c>
      <c r="I16" s="36" t="s">
        <v>104</v>
      </c>
    </row>
    <row r="17" spans="2:9" ht="15" customHeight="1">
      <c r="B17" s="6" t="s">
        <v>21</v>
      </c>
      <c r="C17" s="31" t="s">
        <v>22</v>
      </c>
      <c r="D17" s="31" t="s">
        <v>22</v>
      </c>
      <c r="E17" s="31" t="s">
        <v>22</v>
      </c>
      <c r="F17" s="31" t="s">
        <v>22</v>
      </c>
      <c r="G17" s="38" t="s">
        <v>22</v>
      </c>
      <c r="H17" s="31" t="s">
        <v>77</v>
      </c>
      <c r="I17" s="31" t="s">
        <v>105</v>
      </c>
    </row>
    <row r="18" spans="2:9" ht="15" customHeight="1">
      <c r="B18" s="6" t="s">
        <v>23</v>
      </c>
      <c r="C18" s="31" t="s">
        <v>24</v>
      </c>
      <c r="D18" s="31" t="s">
        <v>24</v>
      </c>
      <c r="E18" s="31" t="s">
        <v>24</v>
      </c>
      <c r="F18" s="31" t="s">
        <v>24</v>
      </c>
      <c r="G18" s="38" t="s">
        <v>24</v>
      </c>
      <c r="H18" s="31" t="s">
        <v>106</v>
      </c>
      <c r="I18" s="31" t="s">
        <v>106</v>
      </c>
    </row>
    <row r="19" spans="2:9" ht="15" customHeight="1">
      <c r="B19" s="6" t="s">
        <v>25</v>
      </c>
      <c r="C19" s="31" t="s">
        <v>94</v>
      </c>
      <c r="D19" s="31" t="s">
        <v>94</v>
      </c>
      <c r="E19" s="31" t="s">
        <v>94</v>
      </c>
      <c r="F19" s="31" t="s">
        <v>94</v>
      </c>
      <c r="G19" s="38" t="s">
        <v>94</v>
      </c>
      <c r="H19" s="31" t="s">
        <v>107</v>
      </c>
      <c r="I19" s="31" t="s">
        <v>107</v>
      </c>
    </row>
    <row r="20" spans="2:9" ht="15" customHeight="1">
      <c r="B20" s="6" t="s">
        <v>26</v>
      </c>
      <c r="C20" s="31" t="s">
        <v>146</v>
      </c>
      <c r="D20" s="31" t="s">
        <v>146</v>
      </c>
      <c r="E20" s="31" t="s">
        <v>146</v>
      </c>
      <c r="F20" s="31" t="s">
        <v>146</v>
      </c>
      <c r="G20" s="38" t="s">
        <v>108</v>
      </c>
      <c r="H20" s="31" t="s">
        <v>108</v>
      </c>
      <c r="I20" s="31" t="s">
        <v>108</v>
      </c>
    </row>
    <row r="21" spans="2:9" ht="15" customHeight="1">
      <c r="B21" s="6" t="s">
        <v>27</v>
      </c>
      <c r="C21" s="31" t="s">
        <v>75</v>
      </c>
      <c r="D21" s="31" t="s">
        <v>75</v>
      </c>
      <c r="E21" s="31" t="s">
        <v>75</v>
      </c>
      <c r="F21" s="31" t="s">
        <v>75</v>
      </c>
      <c r="G21" s="60"/>
      <c r="H21" s="31"/>
      <c r="I21" s="31"/>
    </row>
    <row r="22" spans="2:9" ht="15" customHeight="1">
      <c r="B22" s="6" t="s">
        <v>28</v>
      </c>
      <c r="C22" s="31" t="s">
        <v>147</v>
      </c>
      <c r="D22" s="31" t="s">
        <v>147</v>
      </c>
      <c r="E22" s="31" t="s">
        <v>147</v>
      </c>
      <c r="F22" s="31" t="s">
        <v>147</v>
      </c>
      <c r="G22" s="31" t="s">
        <v>147</v>
      </c>
      <c r="H22" s="31" t="s">
        <v>147</v>
      </c>
      <c r="I22" s="31" t="s">
        <v>147</v>
      </c>
    </row>
    <row r="23" spans="2:9" ht="15" customHeight="1">
      <c r="B23" s="6" t="s">
        <v>30</v>
      </c>
      <c r="C23" s="15" t="s">
        <v>95</v>
      </c>
      <c r="D23" s="15" t="s">
        <v>95</v>
      </c>
      <c r="E23" s="15" t="s">
        <v>95</v>
      </c>
      <c r="F23" s="31" t="s">
        <v>95</v>
      </c>
      <c r="G23" s="39" t="s">
        <v>123</v>
      </c>
      <c r="H23" s="31" t="s">
        <v>111</v>
      </c>
      <c r="I23" s="31" t="s">
        <v>111</v>
      </c>
    </row>
    <row r="24" spans="2:9" ht="15" customHeight="1">
      <c r="B24" s="7" t="s">
        <v>31</v>
      </c>
      <c r="C24" s="31" t="s">
        <v>223</v>
      </c>
      <c r="D24" s="31" t="s">
        <v>223</v>
      </c>
      <c r="E24" s="31" t="s">
        <v>224</v>
      </c>
      <c r="F24" s="31" t="s">
        <v>224</v>
      </c>
      <c r="G24" s="38" t="s">
        <v>225</v>
      </c>
      <c r="H24" s="31" t="s">
        <v>154</v>
      </c>
      <c r="I24" s="31" t="s">
        <v>154</v>
      </c>
    </row>
    <row r="25" spans="2:9" ht="15" customHeight="1">
      <c r="B25" s="7" t="s">
        <v>113</v>
      </c>
      <c r="C25" s="32" t="s">
        <v>114</v>
      </c>
      <c r="D25" s="32" t="s">
        <v>114</v>
      </c>
      <c r="E25" s="32" t="s">
        <v>96</v>
      </c>
      <c r="F25" s="31" t="s">
        <v>96</v>
      </c>
      <c r="G25" s="38">
        <v>56.94</v>
      </c>
      <c r="H25" s="31" t="s">
        <v>155</v>
      </c>
      <c r="I25" s="31" t="s">
        <v>156</v>
      </c>
    </row>
    <row r="26" spans="2:9" ht="15" customHeight="1">
      <c r="B26" s="6" t="s">
        <v>32</v>
      </c>
      <c r="C26" s="31" t="s">
        <v>226</v>
      </c>
      <c r="D26" s="31" t="s">
        <v>227</v>
      </c>
      <c r="E26" s="31" t="s">
        <v>228</v>
      </c>
      <c r="F26" s="31" t="s">
        <v>229</v>
      </c>
      <c r="G26" s="38" t="s">
        <v>210</v>
      </c>
      <c r="H26" s="31" t="s">
        <v>158</v>
      </c>
      <c r="I26" s="31" t="s">
        <v>158</v>
      </c>
    </row>
    <row r="27" spans="2:9" ht="15" customHeight="1">
      <c r="B27" s="6" t="s">
        <v>33</v>
      </c>
      <c r="C27" s="19">
        <v>95.2</v>
      </c>
      <c r="D27" s="19">
        <v>95.2</v>
      </c>
      <c r="E27" s="19">
        <f>176/1.8</f>
        <v>97.77777777777777</v>
      </c>
      <c r="F27" s="44">
        <f>176/1.8</f>
        <v>97.77777777777777</v>
      </c>
      <c r="G27" s="38">
        <v>178</v>
      </c>
      <c r="H27" s="33" t="s">
        <v>116</v>
      </c>
      <c r="I27" s="33" t="s">
        <v>116</v>
      </c>
    </row>
    <row r="28" spans="2:9" ht="15" customHeight="1">
      <c r="B28" s="6" t="s">
        <v>34</v>
      </c>
      <c r="C28" s="19">
        <v>17.4</v>
      </c>
      <c r="D28" s="19">
        <v>17.4</v>
      </c>
      <c r="E28" s="19">
        <v>18.2</v>
      </c>
      <c r="F28" s="19">
        <v>18.2</v>
      </c>
      <c r="G28" s="33" t="s">
        <v>160</v>
      </c>
      <c r="H28" s="33" t="s">
        <v>132</v>
      </c>
      <c r="I28" s="33" t="s">
        <v>132</v>
      </c>
    </row>
    <row r="29" spans="2:9" ht="15" customHeight="1">
      <c r="B29" s="6" t="s">
        <v>35</v>
      </c>
      <c r="C29" s="31">
        <v>4.5</v>
      </c>
      <c r="D29" s="31">
        <v>4.5</v>
      </c>
      <c r="E29" s="31">
        <v>4.5</v>
      </c>
      <c r="F29" s="31">
        <v>4.5</v>
      </c>
      <c r="G29" s="38" t="s">
        <v>161</v>
      </c>
      <c r="H29" s="33" t="s">
        <v>162</v>
      </c>
      <c r="I29" s="33" t="s">
        <v>162</v>
      </c>
    </row>
    <row r="30" spans="2:9" ht="15" customHeight="1">
      <c r="B30" s="6" t="s">
        <v>36</v>
      </c>
      <c r="C30" s="31">
        <v>6.3</v>
      </c>
      <c r="D30" s="31">
        <v>6.3</v>
      </c>
      <c r="E30" s="31">
        <v>6.3</v>
      </c>
      <c r="F30" s="31">
        <v>6.3</v>
      </c>
      <c r="G30" s="31">
        <v>6.5</v>
      </c>
      <c r="H30" s="33" t="s">
        <v>163</v>
      </c>
      <c r="I30" s="33" t="s">
        <v>163</v>
      </c>
    </row>
    <row r="31" spans="2:9" ht="15" customHeight="1">
      <c r="B31" s="6" t="s">
        <v>204</v>
      </c>
      <c r="C31" s="31" t="s">
        <v>117</v>
      </c>
      <c r="D31" s="31" t="s">
        <v>117</v>
      </c>
      <c r="E31" s="31" t="s">
        <v>117</v>
      </c>
      <c r="F31" s="31" t="s">
        <v>117</v>
      </c>
      <c r="G31" s="38" t="s">
        <v>91</v>
      </c>
      <c r="H31" s="33" t="s">
        <v>91</v>
      </c>
      <c r="I31" s="33" t="s">
        <v>91</v>
      </c>
    </row>
    <row r="32" spans="2:9" ht="15" customHeight="1">
      <c r="B32" s="6" t="s">
        <v>37</v>
      </c>
      <c r="C32" s="31" t="s">
        <v>78</v>
      </c>
      <c r="D32" s="31" t="s">
        <v>78</v>
      </c>
      <c r="E32" s="31" t="s">
        <v>78</v>
      </c>
      <c r="F32" s="31" t="s">
        <v>78</v>
      </c>
      <c r="G32" s="38" t="s">
        <v>124</v>
      </c>
      <c r="H32" s="31" t="s">
        <v>119</v>
      </c>
      <c r="I32" s="31" t="s">
        <v>119</v>
      </c>
    </row>
    <row r="33" spans="2:9" ht="15" customHeight="1">
      <c r="B33" s="45" t="s">
        <v>3</v>
      </c>
      <c r="C33" s="46"/>
      <c r="D33" s="46"/>
      <c r="E33" s="46"/>
      <c r="F33" s="46"/>
      <c r="G33" s="46"/>
      <c r="H33" s="46"/>
      <c r="I33" s="46"/>
    </row>
    <row r="34" spans="2:9" ht="15" customHeight="1">
      <c r="B34" s="6" t="s">
        <v>38</v>
      </c>
      <c r="C34" s="31" t="s">
        <v>4</v>
      </c>
      <c r="D34" s="31" t="s">
        <v>4</v>
      </c>
      <c r="E34" s="31" t="s">
        <v>4</v>
      </c>
      <c r="F34" s="31" t="s">
        <v>4</v>
      </c>
      <c r="G34" s="31" t="s">
        <v>4</v>
      </c>
      <c r="H34" s="31" t="s">
        <v>4</v>
      </c>
      <c r="I34" s="31" t="s">
        <v>4</v>
      </c>
    </row>
    <row r="35" spans="2:9" ht="15" customHeight="1">
      <c r="B35" s="6" t="s">
        <v>39</v>
      </c>
      <c r="C35" s="31" t="s">
        <v>164</v>
      </c>
      <c r="D35" s="31" t="s">
        <v>165</v>
      </c>
      <c r="E35" s="31" t="s">
        <v>164</v>
      </c>
      <c r="F35" s="31" t="s">
        <v>165</v>
      </c>
      <c r="G35" s="31" t="s">
        <v>164</v>
      </c>
      <c r="H35" s="31" t="s">
        <v>164</v>
      </c>
      <c r="I35" s="31" t="s">
        <v>165</v>
      </c>
    </row>
    <row r="36" spans="2:9" ht="45" customHeight="1">
      <c r="B36" s="6" t="s">
        <v>40</v>
      </c>
      <c r="C36" s="36" t="s">
        <v>235</v>
      </c>
      <c r="D36" s="37" t="s">
        <v>166</v>
      </c>
      <c r="E36" s="36" t="s">
        <v>129</v>
      </c>
      <c r="F36" s="36" t="s">
        <v>167</v>
      </c>
      <c r="G36" s="36" t="s">
        <v>168</v>
      </c>
      <c r="H36" s="37" t="s">
        <v>130</v>
      </c>
      <c r="I36" s="36" t="s">
        <v>169</v>
      </c>
    </row>
    <row r="37" spans="2:9" ht="15" customHeight="1">
      <c r="B37" s="6" t="s">
        <v>41</v>
      </c>
      <c r="C37" s="20" t="s">
        <v>90</v>
      </c>
      <c r="D37" s="20" t="s">
        <v>109</v>
      </c>
      <c r="E37" s="20" t="s">
        <v>90</v>
      </c>
      <c r="F37" s="20" t="s">
        <v>109</v>
      </c>
      <c r="G37" s="20" t="s">
        <v>90</v>
      </c>
      <c r="H37" s="20" t="s">
        <v>90</v>
      </c>
      <c r="I37" s="20" t="s">
        <v>109</v>
      </c>
    </row>
    <row r="38" spans="2:9" ht="15" customHeight="1">
      <c r="B38" s="45" t="s">
        <v>6</v>
      </c>
      <c r="C38" s="42"/>
      <c r="D38" s="42"/>
      <c r="E38" s="42"/>
      <c r="F38" s="42"/>
      <c r="G38" s="42"/>
      <c r="H38" s="42"/>
      <c r="I38" s="42"/>
    </row>
    <row r="39" spans="2:9" ht="15" customHeight="1">
      <c r="B39" s="6" t="s">
        <v>42</v>
      </c>
      <c r="C39" s="31">
        <v>5</v>
      </c>
      <c r="D39" s="31">
        <v>5</v>
      </c>
      <c r="E39" s="31">
        <v>5</v>
      </c>
      <c r="F39" s="31">
        <v>5</v>
      </c>
      <c r="G39" s="31">
        <v>5</v>
      </c>
      <c r="H39" s="31">
        <v>5</v>
      </c>
      <c r="I39" s="31">
        <v>5</v>
      </c>
    </row>
    <row r="40" spans="2:9" ht="15" customHeight="1">
      <c r="B40" s="6" t="s">
        <v>43</v>
      </c>
      <c r="C40" s="35">
        <v>0.309</v>
      </c>
      <c r="D40" s="35">
        <v>0.309</v>
      </c>
      <c r="E40" s="35">
        <v>0.309</v>
      </c>
      <c r="F40" s="35">
        <v>0.309</v>
      </c>
      <c r="G40" s="35">
        <v>0.309</v>
      </c>
      <c r="H40" s="35">
        <v>0.309</v>
      </c>
      <c r="I40" s="35">
        <v>0.309</v>
      </c>
    </row>
    <row r="41" spans="2:9" ht="15" customHeight="1">
      <c r="B41" s="6" t="s">
        <v>44</v>
      </c>
      <c r="C41" s="31">
        <v>2.215</v>
      </c>
      <c r="D41" s="31">
        <v>2.215</v>
      </c>
      <c r="E41" s="31">
        <v>2.215</v>
      </c>
      <c r="F41" s="31">
        <v>2.215</v>
      </c>
      <c r="G41" s="31">
        <v>2.215</v>
      </c>
      <c r="H41" s="31">
        <v>2.215</v>
      </c>
      <c r="I41" s="31">
        <v>2.215</v>
      </c>
    </row>
    <row r="42" spans="2:9" ht="15" customHeight="1">
      <c r="B42" s="6" t="s">
        <v>45</v>
      </c>
      <c r="C42" s="34">
        <f aca="true" t="shared" si="0" ref="C42:I42">C40*C41</f>
        <v>0.6844349999999999</v>
      </c>
      <c r="D42" s="34">
        <f t="shared" si="0"/>
        <v>0.6844349999999999</v>
      </c>
      <c r="E42" s="34">
        <f t="shared" si="0"/>
        <v>0.6844349999999999</v>
      </c>
      <c r="F42" s="34">
        <f t="shared" si="0"/>
        <v>0.6844349999999999</v>
      </c>
      <c r="G42" s="34">
        <f t="shared" si="0"/>
        <v>0.6844349999999999</v>
      </c>
      <c r="H42" s="34">
        <f t="shared" si="0"/>
        <v>0.6844349999999999</v>
      </c>
      <c r="I42" s="34">
        <f t="shared" si="0"/>
        <v>0.6844349999999999</v>
      </c>
    </row>
    <row r="43" spans="2:9" ht="15" customHeight="1">
      <c r="B43" s="45" t="s">
        <v>7</v>
      </c>
      <c r="C43" s="42"/>
      <c r="D43" s="42"/>
      <c r="E43" s="42"/>
      <c r="F43" s="42"/>
      <c r="G43" s="42"/>
      <c r="H43" s="42"/>
      <c r="I43" s="42"/>
    </row>
    <row r="44" spans="2:9" ht="15" customHeight="1">
      <c r="B44" s="6" t="s">
        <v>46</v>
      </c>
      <c r="C44" s="20" t="s">
        <v>170</v>
      </c>
      <c r="D44" s="20" t="s">
        <v>170</v>
      </c>
      <c r="E44" s="20" t="s">
        <v>170</v>
      </c>
      <c r="F44" s="20" t="s">
        <v>170</v>
      </c>
      <c r="G44" s="20" t="s">
        <v>170</v>
      </c>
      <c r="H44" s="20" t="s">
        <v>170</v>
      </c>
      <c r="I44" s="20" t="s">
        <v>170</v>
      </c>
    </row>
    <row r="45" spans="2:9" ht="15" customHeight="1">
      <c r="B45" s="6" t="s">
        <v>47</v>
      </c>
      <c r="C45" s="20" t="s">
        <v>171</v>
      </c>
      <c r="D45" s="20" t="s">
        <v>171</v>
      </c>
      <c r="E45" s="20" t="s">
        <v>171</v>
      </c>
      <c r="F45" s="20" t="s">
        <v>171</v>
      </c>
      <c r="G45" s="20" t="s">
        <v>171</v>
      </c>
      <c r="H45" s="20" t="s">
        <v>171</v>
      </c>
      <c r="I45" s="20" t="s">
        <v>171</v>
      </c>
    </row>
    <row r="46" spans="2:9" ht="15" customHeight="1">
      <c r="B46" s="45" t="s">
        <v>9</v>
      </c>
      <c r="C46" s="42"/>
      <c r="D46" s="42"/>
      <c r="E46" s="42"/>
      <c r="F46" s="42"/>
      <c r="G46" s="42"/>
      <c r="H46" s="42"/>
      <c r="I46" s="42"/>
    </row>
    <row r="47" spans="2:9" ht="15" customHeight="1">
      <c r="B47" s="6" t="s">
        <v>48</v>
      </c>
      <c r="C47" s="31" t="s">
        <v>120</v>
      </c>
      <c r="D47" s="31" t="s">
        <v>120</v>
      </c>
      <c r="E47" s="31" t="s">
        <v>120</v>
      </c>
      <c r="F47" s="31" t="s">
        <v>120</v>
      </c>
      <c r="G47" s="31" t="s">
        <v>125</v>
      </c>
      <c r="H47" s="31" t="s">
        <v>120</v>
      </c>
      <c r="I47" s="31" t="s">
        <v>120</v>
      </c>
    </row>
    <row r="48" spans="2:9" s="58" customFormat="1" ht="15" customHeight="1">
      <c r="B48" s="57" t="s">
        <v>49</v>
      </c>
      <c r="C48" s="38" t="s">
        <v>234</v>
      </c>
      <c r="D48" s="38" t="s">
        <v>234</v>
      </c>
      <c r="E48" s="38" t="s">
        <v>234</v>
      </c>
      <c r="F48" s="38" t="s">
        <v>234</v>
      </c>
      <c r="G48" s="38" t="s">
        <v>231</v>
      </c>
      <c r="H48" s="38" t="s">
        <v>231</v>
      </c>
      <c r="I48" s="38" t="s">
        <v>231</v>
      </c>
    </row>
    <row r="49" spans="2:9" s="58" customFormat="1" ht="15" customHeight="1">
      <c r="B49" s="57" t="s">
        <v>50</v>
      </c>
      <c r="C49" s="38" t="s">
        <v>233</v>
      </c>
      <c r="D49" s="38" t="s">
        <v>233</v>
      </c>
      <c r="E49" s="38" t="s">
        <v>233</v>
      </c>
      <c r="F49" s="38" t="s">
        <v>233</v>
      </c>
      <c r="G49" s="38" t="s">
        <v>232</v>
      </c>
      <c r="H49" s="38" t="s">
        <v>232</v>
      </c>
      <c r="I49" s="38" t="s">
        <v>232</v>
      </c>
    </row>
    <row r="50" spans="2:9" ht="15" customHeight="1">
      <c r="B50" s="6" t="s">
        <v>51</v>
      </c>
      <c r="C50" s="20" t="s">
        <v>10</v>
      </c>
      <c r="D50" s="20" t="s">
        <v>10</v>
      </c>
      <c r="E50" s="20" t="s">
        <v>10</v>
      </c>
      <c r="F50" s="20" t="s">
        <v>10</v>
      </c>
      <c r="G50" s="20" t="s">
        <v>10</v>
      </c>
      <c r="H50" s="20" t="s">
        <v>10</v>
      </c>
      <c r="I50" s="20" t="s">
        <v>10</v>
      </c>
    </row>
    <row r="51" spans="2:9" ht="15" customHeight="1">
      <c r="B51" s="45" t="s">
        <v>0</v>
      </c>
      <c r="C51" s="42"/>
      <c r="D51" s="42"/>
      <c r="E51" s="42"/>
      <c r="F51" s="42"/>
      <c r="G51" s="42"/>
      <c r="H51" s="42"/>
      <c r="I51" s="42"/>
    </row>
    <row r="52" spans="2:9" ht="15" customHeight="1">
      <c r="B52" s="47" t="s">
        <v>179</v>
      </c>
      <c r="C52" s="48"/>
      <c r="D52" s="48"/>
      <c r="E52" s="48"/>
      <c r="F52" s="48"/>
      <c r="G52" s="48"/>
      <c r="H52" s="48"/>
      <c r="I52" s="48"/>
    </row>
    <row r="53" spans="1:9" ht="15" customHeight="1">
      <c r="A53" s="58"/>
      <c r="B53" s="57" t="s">
        <v>52</v>
      </c>
      <c r="C53" s="38" t="s">
        <v>360</v>
      </c>
      <c r="D53" s="38" t="s">
        <v>360</v>
      </c>
      <c r="E53" s="38" t="s">
        <v>360</v>
      </c>
      <c r="F53" s="38" t="s">
        <v>360</v>
      </c>
      <c r="G53" s="38" t="s">
        <v>360</v>
      </c>
      <c r="H53" s="38" t="s">
        <v>360</v>
      </c>
      <c r="I53" s="38" t="s">
        <v>360</v>
      </c>
    </row>
    <row r="54" spans="1:9" ht="15" customHeight="1">
      <c r="A54" s="58"/>
      <c r="B54" s="57" t="s">
        <v>53</v>
      </c>
      <c r="C54" s="38" t="s">
        <v>172</v>
      </c>
      <c r="D54" s="38" t="s">
        <v>172</v>
      </c>
      <c r="E54" s="38" t="s">
        <v>172</v>
      </c>
      <c r="F54" s="38" t="s">
        <v>172</v>
      </c>
      <c r="G54" s="38" t="s">
        <v>172</v>
      </c>
      <c r="H54" s="38" t="s">
        <v>172</v>
      </c>
      <c r="I54" s="38" t="s">
        <v>172</v>
      </c>
    </row>
    <row r="55" spans="1:9" ht="15" customHeight="1">
      <c r="A55" s="58"/>
      <c r="B55" s="57" t="s">
        <v>54</v>
      </c>
      <c r="C55" s="38" t="s">
        <v>173</v>
      </c>
      <c r="D55" s="38" t="s">
        <v>173</v>
      </c>
      <c r="E55" s="38" t="s">
        <v>173</v>
      </c>
      <c r="F55" s="38" t="s">
        <v>173</v>
      </c>
      <c r="G55" s="38" t="s">
        <v>173</v>
      </c>
      <c r="H55" s="38" t="s">
        <v>173</v>
      </c>
      <c r="I55" s="38" t="s">
        <v>173</v>
      </c>
    </row>
    <row r="56" spans="2:9" ht="15" customHeight="1">
      <c r="B56" s="6" t="s">
        <v>55</v>
      </c>
      <c r="C56" s="31" t="s">
        <v>174</v>
      </c>
      <c r="D56" s="31" t="s">
        <v>174</v>
      </c>
      <c r="E56" s="31" t="s">
        <v>174</v>
      </c>
      <c r="F56" s="31" t="s">
        <v>174</v>
      </c>
      <c r="G56" s="31" t="s">
        <v>174</v>
      </c>
      <c r="H56" s="31" t="s">
        <v>174</v>
      </c>
      <c r="I56" s="31" t="s">
        <v>174</v>
      </c>
    </row>
    <row r="57" spans="2:9" ht="15" customHeight="1">
      <c r="B57" s="6" t="s">
        <v>56</v>
      </c>
      <c r="C57" s="31" t="s">
        <v>175</v>
      </c>
      <c r="D57" s="31" t="s">
        <v>175</v>
      </c>
      <c r="E57" s="31" t="s">
        <v>175</v>
      </c>
      <c r="F57" s="31" t="s">
        <v>175</v>
      </c>
      <c r="G57" s="31" t="s">
        <v>175</v>
      </c>
      <c r="H57" s="31" t="s">
        <v>175</v>
      </c>
      <c r="I57" s="31" t="s">
        <v>175</v>
      </c>
    </row>
    <row r="58" spans="2:9" ht="15" customHeight="1">
      <c r="B58" s="47" t="s">
        <v>180</v>
      </c>
      <c r="C58" s="48"/>
      <c r="D58" s="48"/>
      <c r="E58" s="48"/>
      <c r="F58" s="48"/>
      <c r="G58" s="48"/>
      <c r="H58" s="48"/>
      <c r="I58" s="48"/>
    </row>
    <row r="59" spans="2:9" ht="15" customHeight="1">
      <c r="B59" s="6" t="s">
        <v>181</v>
      </c>
      <c r="C59" s="31" t="s">
        <v>176</v>
      </c>
      <c r="D59" s="31" t="s">
        <v>176</v>
      </c>
      <c r="E59" s="31" t="s">
        <v>176</v>
      </c>
      <c r="F59" s="31" t="s">
        <v>176</v>
      </c>
      <c r="G59" s="31" t="s">
        <v>176</v>
      </c>
      <c r="H59" s="31" t="s">
        <v>176</v>
      </c>
      <c r="I59" s="31" t="s">
        <v>176</v>
      </c>
    </row>
    <row r="60" spans="2:9" ht="15" customHeight="1">
      <c r="B60" s="6" t="s">
        <v>213</v>
      </c>
      <c r="C60" s="33" t="s">
        <v>177</v>
      </c>
      <c r="D60" s="33" t="s">
        <v>177</v>
      </c>
      <c r="E60" s="33" t="s">
        <v>177</v>
      </c>
      <c r="F60" s="33" t="s">
        <v>177</v>
      </c>
      <c r="G60" s="33" t="s">
        <v>177</v>
      </c>
      <c r="H60" s="33" t="s">
        <v>177</v>
      </c>
      <c r="I60" s="33" t="s">
        <v>177</v>
      </c>
    </row>
    <row r="61" spans="2:9" ht="15" customHeight="1">
      <c r="B61" s="6" t="s">
        <v>182</v>
      </c>
      <c r="C61" s="31" t="s">
        <v>87</v>
      </c>
      <c r="D61" s="31" t="s">
        <v>87</v>
      </c>
      <c r="E61" s="31" t="s">
        <v>87</v>
      </c>
      <c r="F61" s="31" t="s">
        <v>87</v>
      </c>
      <c r="G61" s="31" t="s">
        <v>87</v>
      </c>
      <c r="H61" s="31" t="s">
        <v>87</v>
      </c>
      <c r="I61" s="31" t="s">
        <v>87</v>
      </c>
    </row>
    <row r="62" spans="2:9" ht="15" customHeight="1">
      <c r="B62" s="6" t="s">
        <v>178</v>
      </c>
      <c r="C62" s="31" t="s">
        <v>88</v>
      </c>
      <c r="D62" s="31" t="s">
        <v>88</v>
      </c>
      <c r="E62" s="31" t="s">
        <v>88</v>
      </c>
      <c r="F62" s="31" t="s">
        <v>88</v>
      </c>
      <c r="G62" s="31" t="s">
        <v>88</v>
      </c>
      <c r="H62" s="31" t="s">
        <v>88</v>
      </c>
      <c r="I62" s="31" t="s">
        <v>88</v>
      </c>
    </row>
    <row r="63" spans="2:9" ht="30" customHeight="1">
      <c r="B63" s="6" t="s">
        <v>183</v>
      </c>
      <c r="C63" s="21" t="s">
        <v>133</v>
      </c>
      <c r="D63" s="21" t="s">
        <v>133</v>
      </c>
      <c r="E63" s="21" t="s">
        <v>133</v>
      </c>
      <c r="F63" s="21" t="s">
        <v>133</v>
      </c>
      <c r="G63" s="21" t="s">
        <v>322</v>
      </c>
      <c r="H63" s="21" t="s">
        <v>322</v>
      </c>
      <c r="I63" s="21" t="s">
        <v>322</v>
      </c>
    </row>
    <row r="64" spans="2:9" ht="15" customHeight="1">
      <c r="B64" s="6" t="s">
        <v>184</v>
      </c>
      <c r="C64" s="31" t="s">
        <v>89</v>
      </c>
      <c r="D64" s="31" t="s">
        <v>89</v>
      </c>
      <c r="E64" s="31" t="s">
        <v>89</v>
      </c>
      <c r="F64" s="31" t="s">
        <v>89</v>
      </c>
      <c r="G64" s="31" t="s">
        <v>89</v>
      </c>
      <c r="H64" s="31" t="s">
        <v>89</v>
      </c>
      <c r="I64" s="31" t="s">
        <v>89</v>
      </c>
    </row>
    <row r="65" spans="2:9" s="58" customFormat="1" ht="15" customHeight="1">
      <c r="B65" s="57" t="s">
        <v>185</v>
      </c>
      <c r="C65" s="59">
        <v>2.7</v>
      </c>
      <c r="D65" s="59">
        <v>2.7</v>
      </c>
      <c r="E65" s="59">
        <v>2.7</v>
      </c>
      <c r="F65" s="59">
        <v>2.7</v>
      </c>
      <c r="G65" s="59">
        <v>2.7</v>
      </c>
      <c r="H65" s="59">
        <v>2.7</v>
      </c>
      <c r="I65" s="59">
        <v>2.7</v>
      </c>
    </row>
    <row r="66" spans="2:9" s="58" customFormat="1" ht="15" customHeight="1">
      <c r="B66" s="57" t="s">
        <v>58</v>
      </c>
      <c r="C66" s="38" t="s">
        <v>186</v>
      </c>
      <c r="D66" s="38" t="s">
        <v>339</v>
      </c>
      <c r="E66" s="38" t="s">
        <v>339</v>
      </c>
      <c r="F66" s="38" t="s">
        <v>339</v>
      </c>
      <c r="G66" s="38" t="s">
        <v>186</v>
      </c>
      <c r="H66" s="38" t="s">
        <v>186</v>
      </c>
      <c r="I66" s="38" t="s">
        <v>186</v>
      </c>
    </row>
    <row r="67" spans="2:9" ht="15" customHeight="1">
      <c r="B67" s="6" t="s">
        <v>59</v>
      </c>
      <c r="C67" s="31">
        <v>370</v>
      </c>
      <c r="D67" s="38">
        <v>370</v>
      </c>
      <c r="E67" s="38">
        <v>370</v>
      </c>
      <c r="F67" s="38">
        <v>370</v>
      </c>
      <c r="G67" s="38">
        <v>370</v>
      </c>
      <c r="H67" s="38">
        <v>370</v>
      </c>
      <c r="I67" s="38">
        <v>370</v>
      </c>
    </row>
    <row r="68" spans="2:9" ht="15" customHeight="1">
      <c r="B68" s="6" t="s">
        <v>195</v>
      </c>
      <c r="C68" s="15" t="s">
        <v>187</v>
      </c>
      <c r="D68" s="61" t="s">
        <v>188</v>
      </c>
      <c r="E68" s="61" t="s">
        <v>189</v>
      </c>
      <c r="F68" s="61" t="s">
        <v>190</v>
      </c>
      <c r="G68" s="61" t="s">
        <v>191</v>
      </c>
      <c r="H68" s="61" t="s">
        <v>192</v>
      </c>
      <c r="I68" s="61" t="s">
        <v>193</v>
      </c>
    </row>
    <row r="69" spans="2:9" ht="15" customHeight="1">
      <c r="B69" s="7" t="s">
        <v>194</v>
      </c>
      <c r="C69" s="19">
        <f>1300/91.2</f>
        <v>14.25438596491228</v>
      </c>
      <c r="D69" s="62">
        <f>1310/91.2</f>
        <v>14.364035087719298</v>
      </c>
      <c r="E69" s="62">
        <f>1305/104</f>
        <v>12.548076923076923</v>
      </c>
      <c r="F69" s="62">
        <f>1315/104</f>
        <v>12.64423076923077</v>
      </c>
      <c r="G69" s="62">
        <f>1425/96</f>
        <v>14.84375</v>
      </c>
      <c r="H69" s="62">
        <f>1460/120</f>
        <v>12.166666666666666</v>
      </c>
      <c r="I69" s="62">
        <f>1490/120</f>
        <v>12.416666666666666</v>
      </c>
    </row>
    <row r="70" spans="2:9" ht="15" customHeight="1">
      <c r="B70" s="6" t="s">
        <v>61</v>
      </c>
      <c r="C70" s="15" t="s">
        <v>196</v>
      </c>
      <c r="D70" s="61" t="s">
        <v>197</v>
      </c>
      <c r="E70" s="61" t="s">
        <v>197</v>
      </c>
      <c r="F70" s="61" t="s">
        <v>197</v>
      </c>
      <c r="G70" s="61" t="s">
        <v>198</v>
      </c>
      <c r="H70" s="61" t="s">
        <v>198</v>
      </c>
      <c r="I70" s="61" t="s">
        <v>198</v>
      </c>
    </row>
    <row r="71" spans="2:9" ht="15" customHeight="1">
      <c r="B71" s="6" t="s">
        <v>200</v>
      </c>
      <c r="C71" s="61">
        <v>695</v>
      </c>
      <c r="D71" s="61">
        <v>695</v>
      </c>
      <c r="E71" s="61">
        <v>695</v>
      </c>
      <c r="F71" s="61">
        <v>695</v>
      </c>
      <c r="G71" s="61">
        <v>750</v>
      </c>
      <c r="H71" s="61">
        <v>750</v>
      </c>
      <c r="I71" s="61">
        <v>750</v>
      </c>
    </row>
    <row r="72" spans="2:9" ht="15" customHeight="1">
      <c r="B72" s="6" t="s">
        <v>201</v>
      </c>
      <c r="C72" s="15" t="s">
        <v>199</v>
      </c>
      <c r="D72" s="61" t="s">
        <v>199</v>
      </c>
      <c r="E72" s="61" t="s">
        <v>199</v>
      </c>
      <c r="F72" s="61" t="s">
        <v>199</v>
      </c>
      <c r="G72" s="61" t="s">
        <v>199</v>
      </c>
      <c r="H72" s="61" t="s">
        <v>199</v>
      </c>
      <c r="I72" s="61" t="s">
        <v>199</v>
      </c>
    </row>
    <row r="73" spans="2:9" ht="15" customHeight="1">
      <c r="B73" s="6" t="s">
        <v>62</v>
      </c>
      <c r="C73" s="15">
        <v>75</v>
      </c>
      <c r="D73" s="61">
        <v>75</v>
      </c>
      <c r="E73" s="61">
        <v>75</v>
      </c>
      <c r="F73" s="61">
        <v>75</v>
      </c>
      <c r="G73" s="61">
        <v>75</v>
      </c>
      <c r="H73" s="61">
        <v>75</v>
      </c>
      <c r="I73" s="61">
        <v>75</v>
      </c>
    </row>
    <row r="74" spans="2:9" ht="15" customHeight="1">
      <c r="B74" s="6" t="s">
        <v>63</v>
      </c>
      <c r="C74" s="15">
        <v>25</v>
      </c>
      <c r="D74" s="61">
        <v>25</v>
      </c>
      <c r="E74" s="61">
        <v>25</v>
      </c>
      <c r="F74" s="61">
        <v>25</v>
      </c>
      <c r="G74" s="61">
        <v>25</v>
      </c>
      <c r="H74" s="61">
        <v>25</v>
      </c>
      <c r="I74" s="61">
        <v>25</v>
      </c>
    </row>
    <row r="75" spans="2:9" ht="15" customHeight="1">
      <c r="B75" s="6" t="s">
        <v>64</v>
      </c>
      <c r="C75" s="15" t="s">
        <v>86</v>
      </c>
      <c r="D75" s="61" t="s">
        <v>86</v>
      </c>
      <c r="E75" s="61" t="s">
        <v>86</v>
      </c>
      <c r="F75" s="61" t="s">
        <v>86</v>
      </c>
      <c r="G75" s="61" t="s">
        <v>86</v>
      </c>
      <c r="H75" s="61" t="s">
        <v>86</v>
      </c>
      <c r="I75" s="61" t="s">
        <v>86</v>
      </c>
    </row>
    <row r="76" spans="2:9" ht="15" customHeight="1">
      <c r="B76" s="6" t="s">
        <v>65</v>
      </c>
      <c r="C76" s="15">
        <v>60</v>
      </c>
      <c r="D76" s="61">
        <v>60</v>
      </c>
      <c r="E76" s="61">
        <v>60</v>
      </c>
      <c r="F76" s="61">
        <v>60</v>
      </c>
      <c r="G76" s="61">
        <v>60</v>
      </c>
      <c r="H76" s="61">
        <v>60</v>
      </c>
      <c r="I76" s="61">
        <v>60</v>
      </c>
    </row>
    <row r="77" spans="2:9" ht="15" customHeight="1">
      <c r="B77" s="45" t="s">
        <v>5</v>
      </c>
      <c r="C77" s="42"/>
      <c r="D77" s="42"/>
      <c r="E77" s="42"/>
      <c r="F77" s="42"/>
      <c r="G77" s="42"/>
      <c r="H77" s="42"/>
      <c r="I77" s="42"/>
    </row>
    <row r="78" spans="2:9" ht="15" customHeight="1">
      <c r="B78" s="57" t="s">
        <v>66</v>
      </c>
      <c r="C78" s="38">
        <v>190</v>
      </c>
      <c r="D78" s="38">
        <v>185</v>
      </c>
      <c r="E78" s="38">
        <v>200</v>
      </c>
      <c r="F78" s="38">
        <v>195</v>
      </c>
      <c r="G78" s="38">
        <v>200</v>
      </c>
      <c r="H78" s="31">
        <v>210</v>
      </c>
      <c r="I78" s="38">
        <v>205</v>
      </c>
    </row>
    <row r="79" spans="2:9" ht="15" customHeight="1">
      <c r="B79" s="147" t="s">
        <v>67</v>
      </c>
      <c r="C79" s="63">
        <v>12.8</v>
      </c>
      <c r="D79" s="63">
        <v>13</v>
      </c>
      <c r="E79" s="63">
        <v>11</v>
      </c>
      <c r="F79" s="63">
        <v>11.3</v>
      </c>
      <c r="G79" s="63">
        <v>10</v>
      </c>
      <c r="H79" s="63">
        <v>8.5</v>
      </c>
      <c r="I79" s="63">
        <v>9.1</v>
      </c>
    </row>
    <row r="80" spans="2:9" ht="15" customHeight="1">
      <c r="B80" s="57" t="s">
        <v>121</v>
      </c>
      <c r="C80" s="62">
        <v>19</v>
      </c>
      <c r="D80" s="62">
        <v>10.9</v>
      </c>
      <c r="E80" s="62">
        <v>17.5</v>
      </c>
      <c r="F80" s="62">
        <v>9.3</v>
      </c>
      <c r="G80" s="62">
        <v>12.2</v>
      </c>
      <c r="H80" s="62">
        <v>13.1</v>
      </c>
      <c r="I80" s="62">
        <v>8.5</v>
      </c>
    </row>
    <row r="81" spans="2:9" ht="15" customHeight="1">
      <c r="B81" s="57" t="s">
        <v>68</v>
      </c>
      <c r="C81" s="62">
        <v>18.6</v>
      </c>
      <c r="D81" s="62">
        <v>10.9</v>
      </c>
      <c r="E81" s="62">
        <v>17.9</v>
      </c>
      <c r="F81" s="62">
        <v>9.2</v>
      </c>
      <c r="G81" s="62">
        <v>9.5</v>
      </c>
      <c r="H81" s="62">
        <v>10</v>
      </c>
      <c r="I81" s="62">
        <v>8.2</v>
      </c>
    </row>
    <row r="82" spans="2:9" ht="15" customHeight="1">
      <c r="B82" s="57" t="s">
        <v>69</v>
      </c>
      <c r="C82" s="38" t="s">
        <v>202</v>
      </c>
      <c r="D82" s="38" t="s">
        <v>202</v>
      </c>
      <c r="E82" s="38" t="s">
        <v>202</v>
      </c>
      <c r="F82" s="38" t="s">
        <v>202</v>
      </c>
      <c r="G82" s="38" t="s">
        <v>203</v>
      </c>
      <c r="H82" s="38" t="s">
        <v>203</v>
      </c>
      <c r="I82" s="38" t="s">
        <v>203</v>
      </c>
    </row>
    <row r="83" spans="2:64" ht="15" customHeight="1">
      <c r="B83" s="57" t="s">
        <v>70</v>
      </c>
      <c r="C83" s="63">
        <v>6.4</v>
      </c>
      <c r="D83" s="63">
        <v>7.3</v>
      </c>
      <c r="E83" s="63">
        <v>6.4</v>
      </c>
      <c r="F83" s="63">
        <v>7.1</v>
      </c>
      <c r="G83" s="38">
        <v>4.5</v>
      </c>
      <c r="H83" s="63">
        <v>4.8</v>
      </c>
      <c r="I83" s="38">
        <v>6.3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</row>
    <row r="84" spans="1:64" s="128" customFormat="1" ht="15" customHeight="1">
      <c r="A84" s="58"/>
      <c r="B84" s="57" t="s">
        <v>361</v>
      </c>
      <c r="C84" s="63">
        <v>8.6</v>
      </c>
      <c r="D84" s="63">
        <v>10.3</v>
      </c>
      <c r="E84" s="63">
        <v>8.7</v>
      </c>
      <c r="F84" s="63">
        <v>10.1</v>
      </c>
      <c r="G84" s="38">
        <v>5.5</v>
      </c>
      <c r="H84" s="63">
        <v>6</v>
      </c>
      <c r="I84" s="38">
        <v>8.7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</row>
    <row r="85" spans="1:64" s="128" customFormat="1" ht="15" customHeight="1">
      <c r="A85" s="58"/>
      <c r="B85" s="57" t="s">
        <v>362</v>
      </c>
      <c r="C85" s="63">
        <v>5.1</v>
      </c>
      <c r="D85" s="63">
        <v>5.6</v>
      </c>
      <c r="E85" s="63">
        <v>5.1</v>
      </c>
      <c r="F85" s="63">
        <v>5.4</v>
      </c>
      <c r="G85" s="38">
        <v>3.9</v>
      </c>
      <c r="H85" s="63">
        <v>4.2</v>
      </c>
      <c r="I85" s="38">
        <v>5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</row>
    <row r="86" spans="1:64" ht="15" customHeight="1">
      <c r="A86" s="58"/>
      <c r="B86" s="57" t="s">
        <v>315</v>
      </c>
      <c r="C86" s="38">
        <v>149</v>
      </c>
      <c r="D86" s="38">
        <v>170</v>
      </c>
      <c r="E86" s="38">
        <v>151</v>
      </c>
      <c r="F86" s="38">
        <v>166</v>
      </c>
      <c r="G86" s="38">
        <v>117</v>
      </c>
      <c r="H86" s="38">
        <v>126</v>
      </c>
      <c r="I86" s="38">
        <v>167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</row>
    <row r="87" spans="1:64" s="128" customFormat="1" ht="15" customHeight="1">
      <c r="A87" s="58"/>
      <c r="B87" s="148" t="s">
        <v>363</v>
      </c>
      <c r="C87" s="149">
        <v>201</v>
      </c>
      <c r="D87" s="149">
        <v>240</v>
      </c>
      <c r="E87" s="149">
        <v>205</v>
      </c>
      <c r="F87" s="149">
        <v>236</v>
      </c>
      <c r="G87" s="149">
        <v>143</v>
      </c>
      <c r="H87" s="149">
        <v>159</v>
      </c>
      <c r="I87" s="149">
        <v>231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</row>
    <row r="88" spans="1:64" s="128" customFormat="1" ht="15" customHeight="1">
      <c r="A88" s="58"/>
      <c r="B88" s="148" t="s">
        <v>364</v>
      </c>
      <c r="C88" s="149">
        <v>119</v>
      </c>
      <c r="D88" s="149">
        <v>131</v>
      </c>
      <c r="E88" s="149">
        <v>119</v>
      </c>
      <c r="F88" s="149">
        <v>127</v>
      </c>
      <c r="G88" s="149">
        <v>103</v>
      </c>
      <c r="H88" s="149">
        <v>111</v>
      </c>
      <c r="I88" s="149">
        <v>131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</row>
    <row r="89" spans="1:64" s="128" customFormat="1" ht="15" customHeight="1" thickBot="1">
      <c r="A89" s="58"/>
      <c r="B89" s="150" t="s">
        <v>72</v>
      </c>
      <c r="C89" s="151" t="s">
        <v>375</v>
      </c>
      <c r="D89" s="151" t="s">
        <v>375</v>
      </c>
      <c r="E89" s="151" t="s">
        <v>375</v>
      </c>
      <c r="F89" s="151" t="s">
        <v>375</v>
      </c>
      <c r="G89" s="151" t="s">
        <v>375</v>
      </c>
      <c r="H89" s="151" t="s">
        <v>375</v>
      </c>
      <c r="I89" s="151" t="s">
        <v>375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2:64" ht="12.75">
      <c r="B90" s="3"/>
      <c r="C90" s="10"/>
      <c r="D90" s="10"/>
      <c r="E90" s="10"/>
      <c r="F90" s="10"/>
      <c r="G90" s="10"/>
      <c r="H90" s="10"/>
      <c r="I90" s="10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2:9" ht="12.75">
      <c r="B91" s="4"/>
      <c r="C91" s="12"/>
      <c r="D91" s="12"/>
      <c r="E91" s="12"/>
      <c r="F91" s="12"/>
      <c r="G91" s="12"/>
      <c r="H91" s="12"/>
      <c r="I91" s="12"/>
    </row>
    <row r="92" spans="2:9" ht="12.75">
      <c r="B92" s="4"/>
      <c r="C92" s="12"/>
      <c r="D92" s="12"/>
      <c r="E92" s="12"/>
      <c r="F92" s="12"/>
      <c r="G92" s="12"/>
      <c r="H92" s="12"/>
      <c r="I92" s="12"/>
    </row>
    <row r="93" spans="2:9" ht="12.75">
      <c r="B93" s="4"/>
      <c r="C93" s="11"/>
      <c r="D93" s="11"/>
      <c r="E93" s="11"/>
      <c r="F93" s="11"/>
      <c r="G93" s="11"/>
      <c r="H93" s="11"/>
      <c r="I93" s="11"/>
    </row>
    <row r="94" spans="2:9" ht="12.75">
      <c r="B94" s="4"/>
      <c r="C94" s="12"/>
      <c r="D94" s="12"/>
      <c r="E94" s="12"/>
      <c r="F94" s="12"/>
      <c r="G94" s="12"/>
      <c r="H94" s="12"/>
      <c r="I94" s="12"/>
    </row>
    <row r="95" spans="2:9" ht="12.75">
      <c r="B95" s="4"/>
      <c r="C95" s="12"/>
      <c r="D95" s="12"/>
      <c r="E95" s="12"/>
      <c r="F95" s="12"/>
      <c r="G95" s="12"/>
      <c r="H95" s="12"/>
      <c r="I95" s="12"/>
    </row>
    <row r="96" spans="2:9" ht="12.75">
      <c r="B96" s="4"/>
      <c r="C96" s="12"/>
      <c r="D96" s="12"/>
      <c r="E96" s="12"/>
      <c r="F96" s="12"/>
      <c r="G96" s="12"/>
      <c r="H96" s="12"/>
      <c r="I96" s="12"/>
    </row>
    <row r="97" spans="2:9" ht="14.25">
      <c r="B97" s="5"/>
      <c r="C97" s="12"/>
      <c r="D97" s="12"/>
      <c r="E97" s="12"/>
      <c r="F97" s="12"/>
      <c r="G97" s="12"/>
      <c r="H97" s="12"/>
      <c r="I97" s="12"/>
    </row>
    <row r="98" spans="2:9" ht="12.75">
      <c r="B98" s="4"/>
      <c r="C98" s="12"/>
      <c r="D98" s="12"/>
      <c r="E98" s="12"/>
      <c r="F98" s="12"/>
      <c r="G98" s="12"/>
      <c r="H98" s="12"/>
      <c r="I98" s="12"/>
    </row>
    <row r="99" spans="2:9" ht="12.75">
      <c r="B99" s="4"/>
      <c r="C99" s="12"/>
      <c r="D99" s="12"/>
      <c r="E99" s="12"/>
      <c r="F99" s="12"/>
      <c r="G99" s="12"/>
      <c r="H99" s="12"/>
      <c r="I99" s="12"/>
    </row>
    <row r="100" spans="2:9" ht="12.75">
      <c r="B100" s="4"/>
      <c r="C100" s="12"/>
      <c r="D100" s="12"/>
      <c r="E100" s="12"/>
      <c r="F100" s="12"/>
      <c r="G100" s="12"/>
      <c r="H100" s="12"/>
      <c r="I100" s="12"/>
    </row>
  </sheetData>
  <sheetProtection/>
  <mergeCells count="1">
    <mergeCell ref="B1:I1"/>
  </mergeCells>
  <hyperlinks>
    <hyperlink ref="G26" r:id="rId1" display="300@(2000-2500)"/>
  </hyperlinks>
  <printOptions horizontalCentered="1"/>
  <pageMargins left="0" right="0" top="0.26" bottom="0.22" header="0.1968503937007874" footer="0.17"/>
  <pageSetup fitToHeight="1" fitToWidth="1" horizontalDpi="600" verticalDpi="600" orientation="landscape" paperSize="9" scale="3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"/>
  <sheetViews>
    <sheetView showGridLines="0" zoomScale="80" zoomScaleNormal="80" zoomScalePageLayoutView="0" workbookViewId="0" topLeftCell="A1">
      <pane xSplit="2" ySplit="5" topLeftCell="F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9" sqref="F89"/>
    </sheetView>
  </sheetViews>
  <sheetFormatPr defaultColWidth="8.8515625" defaultRowHeight="12.75"/>
  <cols>
    <col min="1" max="1" width="1.57421875" style="2" customWidth="1"/>
    <col min="2" max="2" width="39.7109375" style="2" customWidth="1"/>
    <col min="3" max="6" width="34.28125" style="8" customWidth="1"/>
    <col min="7" max="7" width="33.8515625" style="8" customWidth="1"/>
    <col min="8" max="8" width="33.00390625" style="8" customWidth="1"/>
    <col min="9" max="10" width="31.7109375" style="8" customWidth="1"/>
    <col min="11" max="11" width="8.8515625" style="2" customWidth="1"/>
    <col min="12" max="16384" width="8.8515625" style="2" customWidth="1"/>
  </cols>
  <sheetData>
    <row r="1" spans="2:10" ht="41.25" customHeight="1">
      <c r="B1" s="162" t="s">
        <v>324</v>
      </c>
      <c r="C1" s="162"/>
      <c r="D1" s="162"/>
      <c r="E1" s="162"/>
      <c r="F1" s="162"/>
      <c r="G1" s="162"/>
      <c r="H1" s="162"/>
      <c r="I1" s="162"/>
      <c r="J1" s="162"/>
    </row>
    <row r="2" ht="15.75">
      <c r="B2" s="1" t="s">
        <v>127</v>
      </c>
    </row>
    <row r="3" spans="2:10" ht="15.75">
      <c r="B3" s="1" t="s">
        <v>128</v>
      </c>
      <c r="C3" s="9"/>
      <c r="D3" s="9"/>
      <c r="E3" s="9"/>
      <c r="F3" s="9"/>
      <c r="G3" s="9"/>
      <c r="H3" s="9"/>
      <c r="I3" s="9"/>
      <c r="J3" s="9"/>
    </row>
    <row r="4" spans="2:10" ht="15.75">
      <c r="B4" s="124" t="s">
        <v>372</v>
      </c>
      <c r="C4" s="125"/>
      <c r="D4" s="9"/>
      <c r="E4" s="9"/>
      <c r="F4" s="9"/>
      <c r="G4" s="9"/>
      <c r="H4" s="9"/>
      <c r="I4" s="9"/>
      <c r="J4" s="9"/>
    </row>
    <row r="5" spans="2:10" ht="26.25" customHeight="1" thickBot="1">
      <c r="B5" s="56" t="s">
        <v>84</v>
      </c>
      <c r="C5" s="53" t="s">
        <v>330</v>
      </c>
      <c r="D5" s="53" t="s">
        <v>80</v>
      </c>
      <c r="E5" s="53" t="s">
        <v>81</v>
      </c>
      <c r="F5" s="53" t="s">
        <v>82</v>
      </c>
      <c r="G5" s="53" t="s">
        <v>83</v>
      </c>
      <c r="H5" s="53" t="s">
        <v>328</v>
      </c>
      <c r="I5" s="54" t="s">
        <v>329</v>
      </c>
      <c r="J5" s="55" t="s">
        <v>131</v>
      </c>
    </row>
    <row r="6" spans="2:10" ht="15" customHeight="1">
      <c r="B6" s="26" t="s">
        <v>76</v>
      </c>
      <c r="C6" s="27"/>
      <c r="D6" s="27"/>
      <c r="E6" s="27"/>
      <c r="F6" s="27"/>
      <c r="G6" s="27"/>
      <c r="H6" s="27"/>
      <c r="I6" s="27"/>
      <c r="J6" s="27"/>
    </row>
    <row r="7" spans="2:10" ht="15" customHeight="1">
      <c r="B7" s="6" t="s">
        <v>11</v>
      </c>
      <c r="C7" s="13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3" t="s">
        <v>1</v>
      </c>
      <c r="I7" s="14" t="s">
        <v>1</v>
      </c>
      <c r="J7" s="14" t="s">
        <v>1</v>
      </c>
    </row>
    <row r="8" spans="2:10" ht="15" customHeight="1">
      <c r="B8" s="6" t="s">
        <v>12</v>
      </c>
      <c r="C8" s="13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13" t="s">
        <v>2</v>
      </c>
      <c r="I8" s="14" t="s">
        <v>98</v>
      </c>
      <c r="J8" s="14" t="s">
        <v>99</v>
      </c>
    </row>
    <row r="9" spans="2:10" ht="15" customHeight="1">
      <c r="B9" s="6" t="s">
        <v>13</v>
      </c>
      <c r="C9" s="13">
        <v>4</v>
      </c>
      <c r="D9" s="14">
        <v>4</v>
      </c>
      <c r="E9" s="14">
        <v>4</v>
      </c>
      <c r="F9" s="14">
        <v>4</v>
      </c>
      <c r="G9" s="14">
        <v>4</v>
      </c>
      <c r="H9" s="13">
        <v>4</v>
      </c>
      <c r="I9" s="14">
        <v>4</v>
      </c>
      <c r="J9" s="14">
        <v>4</v>
      </c>
    </row>
    <row r="10" spans="2:10" ht="15" customHeight="1">
      <c r="B10" s="6" t="s">
        <v>14</v>
      </c>
      <c r="C10" s="14">
        <v>72.5</v>
      </c>
      <c r="D10" s="14">
        <v>79</v>
      </c>
      <c r="E10" s="14">
        <v>79</v>
      </c>
      <c r="F10" s="14">
        <v>80.5</v>
      </c>
      <c r="G10" s="16">
        <v>80.5</v>
      </c>
      <c r="H10" s="24">
        <v>79</v>
      </c>
      <c r="I10" s="16" t="s">
        <v>100</v>
      </c>
      <c r="J10" s="16" t="s">
        <v>100</v>
      </c>
    </row>
    <row r="11" spans="2:10" ht="15" customHeight="1">
      <c r="B11" s="6" t="s">
        <v>15</v>
      </c>
      <c r="C11" s="14">
        <v>82.6</v>
      </c>
      <c r="D11" s="14">
        <v>81.5</v>
      </c>
      <c r="E11" s="14">
        <v>81.5</v>
      </c>
      <c r="F11" s="14">
        <v>88.2</v>
      </c>
      <c r="G11" s="16">
        <v>88.2</v>
      </c>
      <c r="H11" s="24">
        <v>86</v>
      </c>
      <c r="I11" s="16" t="s">
        <v>100</v>
      </c>
      <c r="J11" s="16" t="s">
        <v>100</v>
      </c>
    </row>
    <row r="12" spans="2:10" ht="15" customHeight="1">
      <c r="B12" s="6" t="s">
        <v>16</v>
      </c>
      <c r="C12" s="14">
        <v>1364</v>
      </c>
      <c r="D12" s="14">
        <v>1598</v>
      </c>
      <c r="E12" s="14">
        <v>1598</v>
      </c>
      <c r="F12" s="14">
        <v>1796</v>
      </c>
      <c r="G12" s="17">
        <v>1796</v>
      </c>
      <c r="H12" s="24">
        <v>1686</v>
      </c>
      <c r="I12" s="17">
        <v>1998</v>
      </c>
      <c r="J12" s="17">
        <v>1998</v>
      </c>
    </row>
    <row r="13" spans="2:10" ht="15" customHeight="1">
      <c r="B13" s="6" t="s">
        <v>17</v>
      </c>
      <c r="C13" s="14" t="s">
        <v>92</v>
      </c>
      <c r="D13" s="14" t="s">
        <v>97</v>
      </c>
      <c r="E13" s="14" t="s">
        <v>97</v>
      </c>
      <c r="F13" s="14" t="s">
        <v>92</v>
      </c>
      <c r="G13" s="14" t="s">
        <v>92</v>
      </c>
      <c r="H13" s="24" t="s">
        <v>122</v>
      </c>
      <c r="I13" s="14" t="s">
        <v>101</v>
      </c>
      <c r="J13" s="14" t="s">
        <v>101</v>
      </c>
    </row>
    <row r="14" spans="2:10" ht="15" customHeight="1">
      <c r="B14" s="6" t="s">
        <v>18</v>
      </c>
      <c r="C14" s="14" t="s">
        <v>134</v>
      </c>
      <c r="D14" s="14" t="s">
        <v>93</v>
      </c>
      <c r="E14" s="14" t="s">
        <v>93</v>
      </c>
      <c r="F14" s="14" t="s">
        <v>93</v>
      </c>
      <c r="G14" s="14" t="s">
        <v>93</v>
      </c>
      <c r="H14" s="24" t="s">
        <v>93</v>
      </c>
      <c r="I14" s="14" t="s">
        <v>102</v>
      </c>
      <c r="J14" s="14" t="s">
        <v>102</v>
      </c>
    </row>
    <row r="15" spans="2:10" ht="15" customHeight="1">
      <c r="B15" s="6" t="s">
        <v>19</v>
      </c>
      <c r="C15" s="14" t="s">
        <v>74</v>
      </c>
      <c r="D15" s="14" t="s">
        <v>74</v>
      </c>
      <c r="E15" s="14" t="s">
        <v>74</v>
      </c>
      <c r="F15" s="14" t="s">
        <v>74</v>
      </c>
      <c r="G15" s="14" t="s">
        <v>74</v>
      </c>
      <c r="H15" s="24" t="s">
        <v>74</v>
      </c>
      <c r="I15" s="14" t="s">
        <v>103</v>
      </c>
      <c r="J15" s="14" t="s">
        <v>103</v>
      </c>
    </row>
    <row r="16" spans="2:10" ht="15" customHeight="1">
      <c r="B16" s="6" t="s">
        <v>20</v>
      </c>
      <c r="C16" s="14" t="s">
        <v>79</v>
      </c>
      <c r="D16" s="14" t="s">
        <v>126</v>
      </c>
      <c r="E16" s="14" t="s">
        <v>79</v>
      </c>
      <c r="F16" s="14" t="s">
        <v>79</v>
      </c>
      <c r="G16" s="14" t="s">
        <v>79</v>
      </c>
      <c r="H16" s="14" t="s">
        <v>79</v>
      </c>
      <c r="I16" s="14" t="s">
        <v>104</v>
      </c>
      <c r="J16" s="14" t="s">
        <v>104</v>
      </c>
    </row>
    <row r="17" spans="2:10" ht="15" customHeight="1">
      <c r="B17" s="6" t="s">
        <v>21</v>
      </c>
      <c r="C17" s="14" t="s">
        <v>22</v>
      </c>
      <c r="D17" s="14" t="s">
        <v>22</v>
      </c>
      <c r="E17" s="14" t="s">
        <v>22</v>
      </c>
      <c r="F17" s="14" t="s">
        <v>22</v>
      </c>
      <c r="G17" s="14" t="s">
        <v>22</v>
      </c>
      <c r="H17" s="24" t="s">
        <v>22</v>
      </c>
      <c r="I17" s="14" t="s">
        <v>77</v>
      </c>
      <c r="J17" s="14" t="s">
        <v>105</v>
      </c>
    </row>
    <row r="18" spans="2:10" ht="15" customHeight="1">
      <c r="B18" s="6" t="s">
        <v>23</v>
      </c>
      <c r="C18" s="14" t="s">
        <v>24</v>
      </c>
      <c r="D18" s="14" t="s">
        <v>24</v>
      </c>
      <c r="E18" s="14" t="s">
        <v>24</v>
      </c>
      <c r="F18" s="14" t="s">
        <v>24</v>
      </c>
      <c r="G18" s="14" t="s">
        <v>24</v>
      </c>
      <c r="H18" s="24" t="s">
        <v>24</v>
      </c>
      <c r="I18" s="14" t="s">
        <v>106</v>
      </c>
      <c r="J18" s="14" t="s">
        <v>106</v>
      </c>
    </row>
    <row r="19" spans="2:10" ht="15" customHeight="1">
      <c r="B19" s="6" t="s">
        <v>25</v>
      </c>
      <c r="C19" s="14" t="s">
        <v>94</v>
      </c>
      <c r="D19" s="14" t="s">
        <v>94</v>
      </c>
      <c r="E19" s="14" t="s">
        <v>94</v>
      </c>
      <c r="F19" s="14" t="s">
        <v>94</v>
      </c>
      <c r="G19" s="14" t="s">
        <v>94</v>
      </c>
      <c r="H19" s="24" t="s">
        <v>94</v>
      </c>
      <c r="I19" s="14" t="s">
        <v>107</v>
      </c>
      <c r="J19" s="14" t="s">
        <v>107</v>
      </c>
    </row>
    <row r="20" spans="2:10" ht="15" customHeight="1">
      <c r="B20" s="6" t="s">
        <v>26</v>
      </c>
      <c r="C20" s="14" t="s">
        <v>146</v>
      </c>
      <c r="D20" s="14" t="s">
        <v>146</v>
      </c>
      <c r="E20" s="14" t="s">
        <v>146</v>
      </c>
      <c r="F20" s="14" t="s">
        <v>146</v>
      </c>
      <c r="G20" s="14" t="s">
        <v>146</v>
      </c>
      <c r="H20" s="24" t="s">
        <v>108</v>
      </c>
      <c r="I20" s="14" t="s">
        <v>108</v>
      </c>
      <c r="J20" s="14" t="s">
        <v>108</v>
      </c>
    </row>
    <row r="21" spans="2:10" ht="15" customHeight="1">
      <c r="B21" s="6" t="s">
        <v>142</v>
      </c>
      <c r="C21" s="14" t="s">
        <v>143</v>
      </c>
      <c r="D21" s="14" t="s">
        <v>75</v>
      </c>
      <c r="E21" s="14" t="s">
        <v>75</v>
      </c>
      <c r="F21" s="14" t="s">
        <v>75</v>
      </c>
      <c r="G21" s="14" t="s">
        <v>75</v>
      </c>
      <c r="H21" s="24"/>
      <c r="I21" s="14" t="s">
        <v>109</v>
      </c>
      <c r="J21" s="14" t="s">
        <v>110</v>
      </c>
    </row>
    <row r="22" spans="2:10" ht="15" customHeight="1">
      <c r="B22" s="6" t="s">
        <v>28</v>
      </c>
      <c r="C22" s="14" t="s">
        <v>147</v>
      </c>
      <c r="D22" s="14" t="s">
        <v>147</v>
      </c>
      <c r="E22" s="14" t="s">
        <v>147</v>
      </c>
      <c r="F22" s="14" t="s">
        <v>147</v>
      </c>
      <c r="G22" s="14" t="s">
        <v>147</v>
      </c>
      <c r="H22" s="14" t="s">
        <v>147</v>
      </c>
      <c r="I22" s="14" t="s">
        <v>29</v>
      </c>
      <c r="J22" s="14" t="s">
        <v>29</v>
      </c>
    </row>
    <row r="23" spans="2:10" ht="30" customHeight="1">
      <c r="B23" s="6" t="s">
        <v>141</v>
      </c>
      <c r="C23" s="15" t="s">
        <v>317</v>
      </c>
      <c r="D23" s="15" t="s">
        <v>95</v>
      </c>
      <c r="E23" s="15" t="s">
        <v>95</v>
      </c>
      <c r="F23" s="15" t="s">
        <v>95</v>
      </c>
      <c r="G23" s="14" t="s">
        <v>95</v>
      </c>
      <c r="H23" s="25" t="s">
        <v>206</v>
      </c>
      <c r="I23" s="14" t="s">
        <v>111</v>
      </c>
      <c r="J23" s="14" t="s">
        <v>111</v>
      </c>
    </row>
    <row r="24" spans="2:10" ht="15" customHeight="1">
      <c r="B24" s="7" t="s">
        <v>31</v>
      </c>
      <c r="C24" s="50" t="s">
        <v>207</v>
      </c>
      <c r="D24" s="14" t="s">
        <v>152</v>
      </c>
      <c r="E24" s="14" t="s">
        <v>152</v>
      </c>
      <c r="F24" s="14" t="s">
        <v>153</v>
      </c>
      <c r="G24" s="14" t="s">
        <v>153</v>
      </c>
      <c r="H24" s="24" t="s">
        <v>208</v>
      </c>
      <c r="I24" s="14" t="s">
        <v>154</v>
      </c>
      <c r="J24" s="14" t="s">
        <v>112</v>
      </c>
    </row>
    <row r="25" spans="2:10" ht="15" customHeight="1">
      <c r="B25" s="7" t="s">
        <v>113</v>
      </c>
      <c r="C25" s="18" t="s">
        <v>135</v>
      </c>
      <c r="D25" s="18" t="s">
        <v>114</v>
      </c>
      <c r="E25" s="18" t="s">
        <v>114</v>
      </c>
      <c r="F25" s="18" t="s">
        <v>96</v>
      </c>
      <c r="G25" s="14" t="s">
        <v>96</v>
      </c>
      <c r="H25" s="24">
        <v>56.94</v>
      </c>
      <c r="I25" s="14" t="s">
        <v>115</v>
      </c>
      <c r="J25" s="14" t="s">
        <v>115</v>
      </c>
    </row>
    <row r="26" spans="2:10" ht="15" customHeight="1">
      <c r="B26" s="6" t="s">
        <v>32</v>
      </c>
      <c r="C26" s="14" t="s">
        <v>209</v>
      </c>
      <c r="D26" s="14" t="s">
        <v>159</v>
      </c>
      <c r="E26" s="14" t="s">
        <v>159</v>
      </c>
      <c r="F26" s="14" t="s">
        <v>157</v>
      </c>
      <c r="G26" s="14" t="s">
        <v>157</v>
      </c>
      <c r="H26" s="51" t="s">
        <v>210</v>
      </c>
      <c r="I26" s="14" t="s">
        <v>158</v>
      </c>
      <c r="J26" s="14" t="s">
        <v>158</v>
      </c>
    </row>
    <row r="27" spans="2:10" ht="15" customHeight="1">
      <c r="B27" s="6" t="s">
        <v>33</v>
      </c>
      <c r="C27" s="19">
        <v>146.6</v>
      </c>
      <c r="D27" s="19">
        <v>95.2</v>
      </c>
      <c r="E27" s="19">
        <v>95.2</v>
      </c>
      <c r="F27" s="19">
        <f>176/1.8</f>
        <v>97.77777777777777</v>
      </c>
      <c r="G27" s="52">
        <f>176/1.8</f>
        <v>97.77777777777777</v>
      </c>
      <c r="H27" s="24">
        <v>178</v>
      </c>
      <c r="I27" s="16" t="s">
        <v>116</v>
      </c>
      <c r="J27" s="16" t="s">
        <v>116</v>
      </c>
    </row>
    <row r="28" spans="2:10" ht="15" customHeight="1">
      <c r="B28" s="6" t="s">
        <v>34</v>
      </c>
      <c r="C28" s="62" t="s">
        <v>160</v>
      </c>
      <c r="D28" s="19">
        <v>17.4</v>
      </c>
      <c r="E28" s="19">
        <v>17.4</v>
      </c>
      <c r="F28" s="19">
        <v>18.2</v>
      </c>
      <c r="G28" s="19">
        <v>18.2</v>
      </c>
      <c r="H28" s="122" t="s">
        <v>160</v>
      </c>
      <c r="I28" s="16" t="s">
        <v>132</v>
      </c>
      <c r="J28" s="16" t="s">
        <v>132</v>
      </c>
    </row>
    <row r="29" spans="2:10" ht="15" customHeight="1">
      <c r="B29" s="6" t="s">
        <v>35</v>
      </c>
      <c r="C29" s="14">
        <v>4.5</v>
      </c>
      <c r="D29" s="14">
        <v>4.5</v>
      </c>
      <c r="E29" s="14">
        <v>4.5</v>
      </c>
      <c r="F29" s="14">
        <v>4.5</v>
      </c>
      <c r="G29" s="14">
        <v>4.5</v>
      </c>
      <c r="H29" s="24" t="s">
        <v>161</v>
      </c>
      <c r="I29" s="16" t="s">
        <v>162</v>
      </c>
      <c r="J29" s="16" t="s">
        <v>162</v>
      </c>
    </row>
    <row r="30" spans="2:10" ht="15" customHeight="1">
      <c r="B30" s="6" t="s">
        <v>36</v>
      </c>
      <c r="C30" s="14">
        <v>6.3</v>
      </c>
      <c r="D30" s="14">
        <v>6.3</v>
      </c>
      <c r="E30" s="14">
        <v>6.3</v>
      </c>
      <c r="F30" s="14">
        <v>6.3</v>
      </c>
      <c r="G30" s="14">
        <v>6.3</v>
      </c>
      <c r="H30" s="14">
        <v>6.5</v>
      </c>
      <c r="I30" s="16" t="s">
        <v>163</v>
      </c>
      <c r="J30" s="16" t="s">
        <v>163</v>
      </c>
    </row>
    <row r="31" spans="2:10" ht="15" customHeight="1">
      <c r="B31" s="6" t="s">
        <v>204</v>
      </c>
      <c r="C31" s="14" t="s">
        <v>136</v>
      </c>
      <c r="D31" s="14" t="s">
        <v>117</v>
      </c>
      <c r="E31" s="14" t="s">
        <v>117</v>
      </c>
      <c r="F31" s="14" t="s">
        <v>117</v>
      </c>
      <c r="G31" s="14" t="s">
        <v>117</v>
      </c>
      <c r="H31" s="24" t="s">
        <v>91</v>
      </c>
      <c r="I31" s="16" t="s">
        <v>118</v>
      </c>
      <c r="J31" s="16" t="s">
        <v>118</v>
      </c>
    </row>
    <row r="32" spans="2:10" ht="15" customHeight="1">
      <c r="B32" s="6" t="s">
        <v>37</v>
      </c>
      <c r="C32" s="14" t="s">
        <v>137</v>
      </c>
      <c r="D32" s="14" t="s">
        <v>78</v>
      </c>
      <c r="E32" s="14" t="s">
        <v>78</v>
      </c>
      <c r="F32" s="14" t="s">
        <v>78</v>
      </c>
      <c r="G32" s="14" t="s">
        <v>78</v>
      </c>
      <c r="H32" s="24" t="s">
        <v>124</v>
      </c>
      <c r="I32" s="14" t="s">
        <v>119</v>
      </c>
      <c r="J32" s="14" t="s">
        <v>119</v>
      </c>
    </row>
    <row r="33" spans="2:10" ht="15" customHeight="1">
      <c r="B33" s="45" t="s">
        <v>3</v>
      </c>
      <c r="C33" s="49"/>
      <c r="D33" s="49"/>
      <c r="E33" s="49"/>
      <c r="F33" s="49"/>
      <c r="G33" s="49"/>
      <c r="H33" s="49"/>
      <c r="I33" s="49"/>
      <c r="J33" s="49"/>
    </row>
    <row r="34" spans="2:10" ht="15" customHeight="1">
      <c r="B34" s="6" t="s">
        <v>38</v>
      </c>
      <c r="C34" s="14" t="s">
        <v>4</v>
      </c>
      <c r="D34" s="14" t="s">
        <v>4</v>
      </c>
      <c r="E34" s="14" t="s">
        <v>4</v>
      </c>
      <c r="F34" s="14" t="s">
        <v>4</v>
      </c>
      <c r="G34" s="14" t="s">
        <v>4</v>
      </c>
      <c r="H34" s="14" t="s">
        <v>4</v>
      </c>
      <c r="I34" s="14" t="s">
        <v>4</v>
      </c>
      <c r="J34" s="14" t="s">
        <v>4</v>
      </c>
    </row>
    <row r="35" spans="2:10" ht="15" customHeight="1">
      <c r="B35" s="6" t="s">
        <v>39</v>
      </c>
      <c r="C35" s="14" t="s">
        <v>164</v>
      </c>
      <c r="D35" s="14" t="s">
        <v>164</v>
      </c>
      <c r="E35" s="14" t="s">
        <v>165</v>
      </c>
      <c r="F35" s="14" t="s">
        <v>164</v>
      </c>
      <c r="G35" s="14" t="s">
        <v>165</v>
      </c>
      <c r="H35" s="14" t="s">
        <v>73</v>
      </c>
      <c r="I35" s="14" t="s">
        <v>164</v>
      </c>
      <c r="J35" s="14" t="s">
        <v>165</v>
      </c>
    </row>
    <row r="36" spans="2:10" ht="36">
      <c r="B36" s="6" t="s">
        <v>40</v>
      </c>
      <c r="C36" s="23" t="s">
        <v>316</v>
      </c>
      <c r="D36" s="23" t="s">
        <v>235</v>
      </c>
      <c r="E36" s="22" t="s">
        <v>236</v>
      </c>
      <c r="F36" s="23" t="s">
        <v>237</v>
      </c>
      <c r="G36" s="23" t="s">
        <v>238</v>
      </c>
      <c r="H36" s="23" t="s">
        <v>239</v>
      </c>
      <c r="I36" s="22" t="s">
        <v>240</v>
      </c>
      <c r="J36" s="23" t="s">
        <v>241</v>
      </c>
    </row>
    <row r="37" spans="2:10" ht="15" customHeight="1">
      <c r="B37" s="6" t="s">
        <v>41</v>
      </c>
      <c r="C37" s="20" t="s">
        <v>90</v>
      </c>
      <c r="D37" s="20" t="s">
        <v>90</v>
      </c>
      <c r="E37" s="20" t="s">
        <v>110</v>
      </c>
      <c r="F37" s="20" t="s">
        <v>90</v>
      </c>
      <c r="G37" s="20" t="s">
        <v>110</v>
      </c>
      <c r="H37" s="20" t="s">
        <v>90</v>
      </c>
      <c r="I37" s="20" t="s">
        <v>90</v>
      </c>
      <c r="J37" s="20" t="s">
        <v>110</v>
      </c>
    </row>
    <row r="38" spans="2:10" ht="15" customHeight="1">
      <c r="B38" s="45" t="s">
        <v>6</v>
      </c>
      <c r="C38" s="42"/>
      <c r="D38" s="42"/>
      <c r="E38" s="42"/>
      <c r="F38" s="42"/>
      <c r="G38" s="42"/>
      <c r="H38" s="42"/>
      <c r="I38" s="42"/>
      <c r="J38" s="42"/>
    </row>
    <row r="39" spans="2:10" ht="15" customHeight="1">
      <c r="B39" s="6" t="s">
        <v>42</v>
      </c>
      <c r="C39" s="14">
        <v>5</v>
      </c>
      <c r="D39" s="14">
        <v>5</v>
      </c>
      <c r="E39" s="14">
        <v>5</v>
      </c>
      <c r="F39" s="14">
        <v>5</v>
      </c>
      <c r="G39" s="14">
        <v>5</v>
      </c>
      <c r="H39" s="14">
        <v>5</v>
      </c>
      <c r="I39" s="14">
        <v>5</v>
      </c>
      <c r="J39" s="14">
        <v>5</v>
      </c>
    </row>
    <row r="40" spans="2:10" ht="15" customHeight="1">
      <c r="B40" s="6" t="s">
        <v>43</v>
      </c>
      <c r="C40" s="28">
        <v>0.352</v>
      </c>
      <c r="D40" s="28">
        <v>0.352</v>
      </c>
      <c r="E40" s="28">
        <v>0.352</v>
      </c>
      <c r="F40" s="28">
        <v>0.352</v>
      </c>
      <c r="G40" s="28">
        <v>0.352</v>
      </c>
      <c r="H40" s="28">
        <v>0.352</v>
      </c>
      <c r="I40" s="28">
        <v>0.352</v>
      </c>
      <c r="J40" s="28">
        <v>0.352</v>
      </c>
    </row>
    <row r="41" spans="2:10" ht="15" customHeight="1">
      <c r="B41" s="6" t="s">
        <v>44</v>
      </c>
      <c r="C41" s="25">
        <v>2.217</v>
      </c>
      <c r="D41" s="25">
        <v>2.217</v>
      </c>
      <c r="E41" s="25">
        <v>2.217</v>
      </c>
      <c r="F41" s="25">
        <v>2.217</v>
      </c>
      <c r="G41" s="25">
        <v>2.217</v>
      </c>
      <c r="H41" s="25">
        <v>2.217</v>
      </c>
      <c r="I41" s="25">
        <v>2.217</v>
      </c>
      <c r="J41" s="25">
        <v>2.217</v>
      </c>
    </row>
    <row r="42" spans="2:10" ht="15" customHeight="1">
      <c r="B42" s="6" t="s">
        <v>45</v>
      </c>
      <c r="C42" s="29">
        <v>0.78</v>
      </c>
      <c r="D42" s="29">
        <v>0.78</v>
      </c>
      <c r="E42" s="29">
        <v>0.78</v>
      </c>
      <c r="F42" s="29">
        <v>0.78</v>
      </c>
      <c r="G42" s="29">
        <v>0.78</v>
      </c>
      <c r="H42" s="29">
        <v>0.78</v>
      </c>
      <c r="I42" s="29">
        <v>0.78</v>
      </c>
      <c r="J42" s="29">
        <v>0.78</v>
      </c>
    </row>
    <row r="43" spans="2:10" ht="15" customHeight="1">
      <c r="B43" s="45" t="s">
        <v>7</v>
      </c>
      <c r="C43" s="42"/>
      <c r="D43" s="42"/>
      <c r="E43" s="42"/>
      <c r="F43" s="42"/>
      <c r="G43" s="42"/>
      <c r="H43" s="42"/>
      <c r="I43" s="42"/>
      <c r="J43" s="42"/>
    </row>
    <row r="44" spans="2:10" ht="15" customHeight="1">
      <c r="B44" s="6" t="s">
        <v>46</v>
      </c>
      <c r="C44" s="20" t="s">
        <v>170</v>
      </c>
      <c r="D44" s="20" t="s">
        <v>170</v>
      </c>
      <c r="E44" s="20" t="s">
        <v>170</v>
      </c>
      <c r="F44" s="20" t="s">
        <v>8</v>
      </c>
      <c r="G44" s="20" t="s">
        <v>170</v>
      </c>
      <c r="H44" s="20" t="s">
        <v>170</v>
      </c>
      <c r="I44" s="20" t="s">
        <v>170</v>
      </c>
      <c r="J44" s="20" t="s">
        <v>8</v>
      </c>
    </row>
    <row r="45" spans="2:10" ht="15" customHeight="1">
      <c r="B45" s="6" t="s">
        <v>47</v>
      </c>
      <c r="C45" s="20" t="s">
        <v>171</v>
      </c>
      <c r="D45" s="20" t="s">
        <v>171</v>
      </c>
      <c r="E45" s="20" t="s">
        <v>171</v>
      </c>
      <c r="F45" s="20" t="s">
        <v>171</v>
      </c>
      <c r="G45" s="20" t="s">
        <v>171</v>
      </c>
      <c r="H45" s="20" t="s">
        <v>171</v>
      </c>
      <c r="I45" s="20" t="s">
        <v>171</v>
      </c>
      <c r="J45" s="20" t="s">
        <v>85</v>
      </c>
    </row>
    <row r="46" spans="2:10" ht="15" customHeight="1">
      <c r="B46" s="45" t="s">
        <v>9</v>
      </c>
      <c r="C46" s="42"/>
      <c r="D46" s="42"/>
      <c r="E46" s="42"/>
      <c r="F46" s="42"/>
      <c r="G46" s="42"/>
      <c r="H46" s="42"/>
      <c r="I46" s="42"/>
      <c r="J46" s="42"/>
    </row>
    <row r="47" spans="2:10" ht="15" customHeight="1">
      <c r="B47" s="6" t="s">
        <v>48</v>
      </c>
      <c r="C47" s="14" t="s">
        <v>120</v>
      </c>
      <c r="D47" s="14" t="s">
        <v>120</v>
      </c>
      <c r="E47" s="14" t="s">
        <v>120</v>
      </c>
      <c r="F47" s="14" t="s">
        <v>120</v>
      </c>
      <c r="G47" s="14" t="s">
        <v>120</v>
      </c>
      <c r="H47" s="14" t="s">
        <v>125</v>
      </c>
      <c r="I47" s="14" t="s">
        <v>120</v>
      </c>
      <c r="J47" s="14" t="s">
        <v>120</v>
      </c>
    </row>
    <row r="48" spans="2:10" s="58" customFormat="1" ht="15" customHeight="1">
      <c r="B48" s="57" t="s">
        <v>49</v>
      </c>
      <c r="C48" s="24" t="s">
        <v>234</v>
      </c>
      <c r="D48" s="24" t="s">
        <v>234</v>
      </c>
      <c r="E48" s="24" t="s">
        <v>234</v>
      </c>
      <c r="F48" s="24" t="s">
        <v>234</v>
      </c>
      <c r="G48" s="24" t="s">
        <v>234</v>
      </c>
      <c r="H48" s="24" t="s">
        <v>231</v>
      </c>
      <c r="I48" s="24" t="s">
        <v>231</v>
      </c>
      <c r="J48" s="24" t="s">
        <v>231</v>
      </c>
    </row>
    <row r="49" spans="2:10" s="58" customFormat="1" ht="15" customHeight="1">
      <c r="B49" s="57" t="s">
        <v>50</v>
      </c>
      <c r="C49" s="24" t="s">
        <v>233</v>
      </c>
      <c r="D49" s="24" t="s">
        <v>233</v>
      </c>
      <c r="E49" s="24" t="s">
        <v>233</v>
      </c>
      <c r="F49" s="24" t="s">
        <v>233</v>
      </c>
      <c r="G49" s="24" t="s">
        <v>233</v>
      </c>
      <c r="H49" s="24" t="s">
        <v>232</v>
      </c>
      <c r="I49" s="24" t="s">
        <v>232</v>
      </c>
      <c r="J49" s="24" t="s">
        <v>232</v>
      </c>
    </row>
    <row r="50" spans="2:10" ht="15" customHeight="1">
      <c r="B50" s="6" t="s">
        <v>51</v>
      </c>
      <c r="C50" s="20" t="s">
        <v>10</v>
      </c>
      <c r="D50" s="20" t="s">
        <v>10</v>
      </c>
      <c r="E50" s="20" t="s">
        <v>10</v>
      </c>
      <c r="F50" s="20" t="s">
        <v>10</v>
      </c>
      <c r="G50" s="20" t="s">
        <v>10</v>
      </c>
      <c r="H50" s="20" t="s">
        <v>10</v>
      </c>
      <c r="I50" s="20" t="s">
        <v>10</v>
      </c>
      <c r="J50" s="20" t="s">
        <v>10</v>
      </c>
    </row>
    <row r="51" spans="2:10" ht="15" customHeight="1">
      <c r="B51" s="45" t="s">
        <v>0</v>
      </c>
      <c r="C51" s="42"/>
      <c r="D51" s="42"/>
      <c r="E51" s="42"/>
      <c r="F51" s="42"/>
      <c r="G51" s="42"/>
      <c r="H51" s="42"/>
      <c r="I51" s="42"/>
      <c r="J51" s="42"/>
    </row>
    <row r="52" spans="2:10" ht="15" customHeight="1">
      <c r="B52" s="47" t="s">
        <v>179</v>
      </c>
      <c r="C52" s="48"/>
      <c r="D52" s="48"/>
      <c r="E52" s="48"/>
      <c r="F52" s="48"/>
      <c r="G52" s="48"/>
      <c r="H52" s="48"/>
      <c r="I52" s="48"/>
      <c r="J52" s="48"/>
    </row>
    <row r="53" spans="2:10" s="58" customFormat="1" ht="15" customHeight="1">
      <c r="B53" s="57" t="s">
        <v>52</v>
      </c>
      <c r="C53" s="25" t="s">
        <v>365</v>
      </c>
      <c r="D53" s="25" t="s">
        <v>365</v>
      </c>
      <c r="E53" s="25" t="s">
        <v>365</v>
      </c>
      <c r="F53" s="25" t="s">
        <v>365</v>
      </c>
      <c r="G53" s="25" t="s">
        <v>365</v>
      </c>
      <c r="H53" s="25" t="s">
        <v>365</v>
      </c>
      <c r="I53" s="25" t="s">
        <v>211</v>
      </c>
      <c r="J53" s="25" t="s">
        <v>365</v>
      </c>
    </row>
    <row r="54" spans="2:10" ht="15" customHeight="1">
      <c r="B54" s="6" t="s">
        <v>53</v>
      </c>
      <c r="C54" s="23" t="s">
        <v>212</v>
      </c>
      <c r="D54" s="23" t="s">
        <v>212</v>
      </c>
      <c r="E54" s="23" t="s">
        <v>212</v>
      </c>
      <c r="F54" s="23" t="s">
        <v>212</v>
      </c>
      <c r="G54" s="23" t="s">
        <v>212</v>
      </c>
      <c r="H54" s="23" t="s">
        <v>212</v>
      </c>
      <c r="I54" s="23" t="s">
        <v>212</v>
      </c>
      <c r="J54" s="23" t="s">
        <v>212</v>
      </c>
    </row>
    <row r="55" spans="2:10" ht="15" customHeight="1">
      <c r="B55" s="6" t="s">
        <v>54</v>
      </c>
      <c r="C55" s="23" t="s">
        <v>173</v>
      </c>
      <c r="D55" s="23" t="s">
        <v>173</v>
      </c>
      <c r="E55" s="23" t="s">
        <v>173</v>
      </c>
      <c r="F55" s="23" t="s">
        <v>173</v>
      </c>
      <c r="G55" s="23" t="s">
        <v>173</v>
      </c>
      <c r="H55" s="23" t="s">
        <v>173</v>
      </c>
      <c r="I55" s="23" t="s">
        <v>173</v>
      </c>
      <c r="J55" s="23" t="s">
        <v>173</v>
      </c>
    </row>
    <row r="56" spans="2:10" ht="15" customHeight="1">
      <c r="B56" s="6" t="s">
        <v>55</v>
      </c>
      <c r="C56" s="23" t="s">
        <v>174</v>
      </c>
      <c r="D56" s="23" t="s">
        <v>174</v>
      </c>
      <c r="E56" s="23" t="s">
        <v>174</v>
      </c>
      <c r="F56" s="23" t="s">
        <v>174</v>
      </c>
      <c r="G56" s="23" t="s">
        <v>174</v>
      </c>
      <c r="H56" s="23" t="s">
        <v>174</v>
      </c>
      <c r="I56" s="23" t="s">
        <v>174</v>
      </c>
      <c r="J56" s="23" t="s">
        <v>174</v>
      </c>
    </row>
    <row r="57" spans="2:10" ht="15" customHeight="1">
      <c r="B57" s="6" t="s">
        <v>56</v>
      </c>
      <c r="C57" s="23" t="s">
        <v>175</v>
      </c>
      <c r="D57" s="23" t="s">
        <v>175</v>
      </c>
      <c r="E57" s="23" t="s">
        <v>175</v>
      </c>
      <c r="F57" s="23" t="s">
        <v>175</v>
      </c>
      <c r="G57" s="23" t="s">
        <v>175</v>
      </c>
      <c r="H57" s="23" t="s">
        <v>175</v>
      </c>
      <c r="I57" s="23" t="s">
        <v>175</v>
      </c>
      <c r="J57" s="23" t="s">
        <v>175</v>
      </c>
    </row>
    <row r="58" spans="2:10" ht="15" customHeight="1">
      <c r="B58" s="47" t="s">
        <v>205</v>
      </c>
      <c r="C58" s="48"/>
      <c r="D58" s="48"/>
      <c r="E58" s="48"/>
      <c r="F58" s="48"/>
      <c r="G58" s="48"/>
      <c r="H58" s="48"/>
      <c r="I58" s="48"/>
      <c r="J58" s="48"/>
    </row>
    <row r="59" spans="2:10" ht="15" customHeight="1">
      <c r="B59" s="6" t="s">
        <v>181</v>
      </c>
      <c r="C59" s="23" t="s">
        <v>176</v>
      </c>
      <c r="D59" s="23" t="s">
        <v>176</v>
      </c>
      <c r="E59" s="23" t="s">
        <v>176</v>
      </c>
      <c r="F59" s="23" t="s">
        <v>176</v>
      </c>
      <c r="G59" s="23" t="s">
        <v>176</v>
      </c>
      <c r="H59" s="23" t="s">
        <v>176</v>
      </c>
      <c r="I59" s="23" t="s">
        <v>176</v>
      </c>
      <c r="J59" s="23" t="s">
        <v>176</v>
      </c>
    </row>
    <row r="60" spans="2:10" ht="15" customHeight="1">
      <c r="B60" s="6" t="s">
        <v>213</v>
      </c>
      <c r="C60" s="30" t="s">
        <v>177</v>
      </c>
      <c r="D60" s="30" t="s">
        <v>177</v>
      </c>
      <c r="E60" s="30" t="s">
        <v>177</v>
      </c>
      <c r="F60" s="30" t="s">
        <v>177</v>
      </c>
      <c r="G60" s="30" t="s">
        <v>177</v>
      </c>
      <c r="H60" s="30" t="s">
        <v>177</v>
      </c>
      <c r="I60" s="30" t="s">
        <v>177</v>
      </c>
      <c r="J60" s="30" t="s">
        <v>177</v>
      </c>
    </row>
    <row r="61" spans="2:10" ht="15" customHeight="1">
      <c r="B61" s="6" t="s">
        <v>182</v>
      </c>
      <c r="C61" s="23" t="s">
        <v>138</v>
      </c>
      <c r="D61" s="23" t="s">
        <v>138</v>
      </c>
      <c r="E61" s="23" t="s">
        <v>138</v>
      </c>
      <c r="F61" s="23" t="s">
        <v>138</v>
      </c>
      <c r="G61" s="23" t="s">
        <v>138</v>
      </c>
      <c r="H61" s="23" t="s">
        <v>138</v>
      </c>
      <c r="I61" s="23" t="s">
        <v>138</v>
      </c>
      <c r="J61" s="23" t="s">
        <v>138</v>
      </c>
    </row>
    <row r="62" spans="2:10" ht="15" customHeight="1">
      <c r="B62" s="6" t="s">
        <v>178</v>
      </c>
      <c r="C62" s="23" t="s">
        <v>139</v>
      </c>
      <c r="D62" s="23" t="s">
        <v>139</v>
      </c>
      <c r="E62" s="23" t="s">
        <v>139</v>
      </c>
      <c r="F62" s="23" t="s">
        <v>139</v>
      </c>
      <c r="G62" s="23" t="s">
        <v>139</v>
      </c>
      <c r="H62" s="23" t="s">
        <v>139</v>
      </c>
      <c r="I62" s="23" t="s">
        <v>139</v>
      </c>
      <c r="J62" s="23" t="s">
        <v>139</v>
      </c>
    </row>
    <row r="63" spans="2:10" ht="30" customHeight="1">
      <c r="B63" s="6" t="s">
        <v>183</v>
      </c>
      <c r="C63" s="21" t="s">
        <v>140</v>
      </c>
      <c r="D63" s="21" t="s">
        <v>140</v>
      </c>
      <c r="E63" s="21" t="s">
        <v>140</v>
      </c>
      <c r="F63" s="21" t="s">
        <v>140</v>
      </c>
      <c r="G63" s="21" t="s">
        <v>140</v>
      </c>
      <c r="H63" s="21" t="s">
        <v>322</v>
      </c>
      <c r="I63" s="21" t="s">
        <v>322</v>
      </c>
      <c r="J63" s="21" t="s">
        <v>322</v>
      </c>
    </row>
    <row r="64" spans="2:10" ht="15" customHeight="1">
      <c r="B64" s="6" t="s">
        <v>184</v>
      </c>
      <c r="C64" s="14" t="s">
        <v>89</v>
      </c>
      <c r="D64" s="14" t="s">
        <v>89</v>
      </c>
      <c r="E64" s="14" t="s">
        <v>89</v>
      </c>
      <c r="F64" s="14" t="s">
        <v>89</v>
      </c>
      <c r="G64" s="14" t="s">
        <v>89</v>
      </c>
      <c r="H64" s="14" t="s">
        <v>89</v>
      </c>
      <c r="I64" s="14" t="s">
        <v>89</v>
      </c>
      <c r="J64" s="14" t="s">
        <v>89</v>
      </c>
    </row>
    <row r="65" spans="2:10" ht="15" customHeight="1">
      <c r="B65" s="6" t="s">
        <v>57</v>
      </c>
      <c r="C65" s="64">
        <v>2.7</v>
      </c>
      <c r="D65" s="64">
        <v>2.7</v>
      </c>
      <c r="E65" s="64">
        <v>2.7</v>
      </c>
      <c r="F65" s="64">
        <v>2.7</v>
      </c>
      <c r="G65" s="64">
        <v>2.7</v>
      </c>
      <c r="H65" s="64">
        <v>2.7</v>
      </c>
      <c r="I65" s="64">
        <v>2.7</v>
      </c>
      <c r="J65" s="64">
        <v>2.7</v>
      </c>
    </row>
    <row r="66" spans="2:10" ht="15" customHeight="1">
      <c r="B66" s="6" t="s">
        <v>58</v>
      </c>
      <c r="C66" s="14" t="s">
        <v>186</v>
      </c>
      <c r="D66" s="14" t="s">
        <v>186</v>
      </c>
      <c r="E66" s="24" t="s">
        <v>339</v>
      </c>
      <c r="F66" s="24" t="s">
        <v>339</v>
      </c>
      <c r="G66" s="24" t="s">
        <v>339</v>
      </c>
      <c r="H66" s="14" t="s">
        <v>186</v>
      </c>
      <c r="I66" s="14" t="s">
        <v>186</v>
      </c>
      <c r="J66" s="14" t="s">
        <v>186</v>
      </c>
    </row>
    <row r="67" spans="2:10" ht="15" customHeight="1">
      <c r="B67" s="6" t="s">
        <v>59</v>
      </c>
      <c r="C67" s="14">
        <v>370</v>
      </c>
      <c r="D67" s="14">
        <v>370</v>
      </c>
      <c r="E67" s="14">
        <v>370</v>
      </c>
      <c r="F67" s="14">
        <v>370</v>
      </c>
      <c r="G67" s="14">
        <v>370</v>
      </c>
      <c r="H67" s="14">
        <v>370</v>
      </c>
      <c r="I67" s="14">
        <v>370</v>
      </c>
      <c r="J67" s="14">
        <v>370</v>
      </c>
    </row>
    <row r="68" spans="2:10" ht="15" customHeight="1">
      <c r="B68" s="6" t="s">
        <v>60</v>
      </c>
      <c r="C68" s="15" t="s">
        <v>214</v>
      </c>
      <c r="D68" s="61" t="s">
        <v>215</v>
      </c>
      <c r="E68" s="15" t="s">
        <v>366</v>
      </c>
      <c r="F68" s="15" t="s">
        <v>216</v>
      </c>
      <c r="G68" s="15" t="s">
        <v>217</v>
      </c>
      <c r="H68" s="15" t="s">
        <v>218</v>
      </c>
      <c r="I68" s="15" t="s">
        <v>219</v>
      </c>
      <c r="J68" s="15" t="s">
        <v>220</v>
      </c>
    </row>
    <row r="69" spans="2:10" ht="15" customHeight="1">
      <c r="B69" s="7" t="s">
        <v>222</v>
      </c>
      <c r="C69" s="62">
        <f>1319/103</f>
        <v>12.805825242718447</v>
      </c>
      <c r="D69" s="62">
        <v>14.4</v>
      </c>
      <c r="E69" s="19">
        <f>1315/91.2</f>
        <v>14.418859649122806</v>
      </c>
      <c r="F69" s="19">
        <f>1310/104</f>
        <v>12.596153846153847</v>
      </c>
      <c r="G69" s="19">
        <f>1319/104</f>
        <v>12.682692307692308</v>
      </c>
      <c r="H69" s="19">
        <f>1429/96</f>
        <v>14.885416666666666</v>
      </c>
      <c r="I69" s="19">
        <f>1480/120</f>
        <v>12.333333333333334</v>
      </c>
      <c r="J69" s="19">
        <f>1510/120</f>
        <v>12.583333333333334</v>
      </c>
    </row>
    <row r="70" spans="2:10" ht="15" customHeight="1">
      <c r="B70" s="6" t="s">
        <v>61</v>
      </c>
      <c r="C70" s="15" t="s">
        <v>197</v>
      </c>
      <c r="D70" s="15" t="s">
        <v>197</v>
      </c>
      <c r="E70" s="15" t="s">
        <v>197</v>
      </c>
      <c r="F70" s="15" t="s">
        <v>197</v>
      </c>
      <c r="G70" s="15" t="s">
        <v>197</v>
      </c>
      <c r="H70" s="15" t="s">
        <v>198</v>
      </c>
      <c r="I70" s="15" t="s">
        <v>198</v>
      </c>
      <c r="J70" s="15" t="s">
        <v>198</v>
      </c>
    </row>
    <row r="71" spans="2:10" ht="15" customHeight="1">
      <c r="B71" s="6" t="s">
        <v>200</v>
      </c>
      <c r="C71" s="61">
        <v>695</v>
      </c>
      <c r="D71" s="61">
        <v>695</v>
      </c>
      <c r="E71" s="61">
        <v>695</v>
      </c>
      <c r="F71" s="61">
        <v>695</v>
      </c>
      <c r="G71" s="61">
        <v>695</v>
      </c>
      <c r="H71" s="15">
        <v>750</v>
      </c>
      <c r="I71" s="15">
        <v>750</v>
      </c>
      <c r="J71" s="15">
        <v>750</v>
      </c>
    </row>
    <row r="72" spans="2:10" ht="15" customHeight="1">
      <c r="B72" s="6" t="s">
        <v>201</v>
      </c>
      <c r="C72" s="15" t="s">
        <v>199</v>
      </c>
      <c r="D72" s="15" t="s">
        <v>199</v>
      </c>
      <c r="E72" s="15" t="s">
        <v>199</v>
      </c>
      <c r="F72" s="15" t="s">
        <v>199</v>
      </c>
      <c r="G72" s="15" t="s">
        <v>199</v>
      </c>
      <c r="H72" s="15" t="s">
        <v>199</v>
      </c>
      <c r="I72" s="15" t="s">
        <v>199</v>
      </c>
      <c r="J72" s="15" t="s">
        <v>199</v>
      </c>
    </row>
    <row r="73" spans="2:10" ht="15" customHeight="1">
      <c r="B73" s="6" t="s">
        <v>62</v>
      </c>
      <c r="C73" s="15">
        <v>75</v>
      </c>
      <c r="D73" s="15">
        <v>75</v>
      </c>
      <c r="E73" s="15">
        <v>75</v>
      </c>
      <c r="F73" s="15">
        <v>75</v>
      </c>
      <c r="G73" s="15">
        <v>75</v>
      </c>
      <c r="H73" s="15">
        <v>75</v>
      </c>
      <c r="I73" s="15">
        <v>75</v>
      </c>
      <c r="J73" s="15">
        <v>75</v>
      </c>
    </row>
    <row r="74" spans="2:10" ht="15" customHeight="1">
      <c r="B74" s="6" t="s">
        <v>63</v>
      </c>
      <c r="C74" s="15">
        <v>25</v>
      </c>
      <c r="D74" s="15">
        <v>25</v>
      </c>
      <c r="E74" s="15">
        <v>25</v>
      </c>
      <c r="F74" s="15">
        <v>25</v>
      </c>
      <c r="G74" s="15">
        <v>25</v>
      </c>
      <c r="H74" s="15">
        <v>25</v>
      </c>
      <c r="I74" s="15">
        <v>25</v>
      </c>
      <c r="J74" s="15">
        <v>25</v>
      </c>
    </row>
    <row r="75" spans="2:10" ht="15" customHeight="1">
      <c r="B75" s="6" t="s">
        <v>221</v>
      </c>
      <c r="C75" s="15" t="s">
        <v>86</v>
      </c>
      <c r="D75" s="15" t="s">
        <v>86</v>
      </c>
      <c r="E75" s="15" t="s">
        <v>86</v>
      </c>
      <c r="F75" s="15" t="s">
        <v>86</v>
      </c>
      <c r="G75" s="15" t="s">
        <v>86</v>
      </c>
      <c r="H75" s="15" t="s">
        <v>86</v>
      </c>
      <c r="I75" s="15" t="s">
        <v>86</v>
      </c>
      <c r="J75" s="15" t="s">
        <v>86</v>
      </c>
    </row>
    <row r="76" spans="2:10" ht="15" customHeight="1">
      <c r="B76" s="6" t="s">
        <v>65</v>
      </c>
      <c r="C76" s="15">
        <v>60</v>
      </c>
      <c r="D76" s="15">
        <v>60</v>
      </c>
      <c r="E76" s="15">
        <v>60</v>
      </c>
      <c r="F76" s="15">
        <v>60</v>
      </c>
      <c r="G76" s="15">
        <v>60</v>
      </c>
      <c r="H76" s="15">
        <v>60</v>
      </c>
      <c r="I76" s="15">
        <v>60</v>
      </c>
      <c r="J76" s="15">
        <v>60</v>
      </c>
    </row>
    <row r="77" spans="2:10" ht="15" customHeight="1">
      <c r="B77" s="45" t="s">
        <v>5</v>
      </c>
      <c r="C77" s="42"/>
      <c r="D77" s="42"/>
      <c r="E77" s="42"/>
      <c r="F77" s="42"/>
      <c r="G77" s="42"/>
      <c r="H77" s="42"/>
      <c r="I77" s="42"/>
      <c r="J77" s="42"/>
    </row>
    <row r="78" spans="2:10" s="58" customFormat="1" ht="15" customHeight="1">
      <c r="B78" s="57" t="s">
        <v>66</v>
      </c>
      <c r="C78" s="24">
        <v>195</v>
      </c>
      <c r="D78" s="24">
        <v>190</v>
      </c>
      <c r="E78" s="24">
        <v>180</v>
      </c>
      <c r="F78" s="24">
        <v>195</v>
      </c>
      <c r="G78" s="24">
        <v>190</v>
      </c>
      <c r="H78" s="24">
        <v>200</v>
      </c>
      <c r="I78" s="24">
        <v>205</v>
      </c>
      <c r="J78" s="24">
        <v>200</v>
      </c>
    </row>
    <row r="79" spans="2:10" s="58" customFormat="1" ht="15" customHeight="1">
      <c r="B79" s="147" t="s">
        <v>67</v>
      </c>
      <c r="C79" s="152">
        <v>9.3</v>
      </c>
      <c r="D79" s="152">
        <v>12.8</v>
      </c>
      <c r="E79" s="152">
        <v>13</v>
      </c>
      <c r="F79" s="152">
        <v>11</v>
      </c>
      <c r="G79" s="152">
        <v>11.3</v>
      </c>
      <c r="H79" s="152">
        <v>10.2</v>
      </c>
      <c r="I79" s="152">
        <v>9.2</v>
      </c>
      <c r="J79" s="152">
        <v>9.9</v>
      </c>
    </row>
    <row r="80" spans="2:10" s="58" customFormat="1" ht="15" customHeight="1">
      <c r="B80" s="57" t="s">
        <v>121</v>
      </c>
      <c r="C80" s="62">
        <v>15</v>
      </c>
      <c r="D80" s="62">
        <v>19</v>
      </c>
      <c r="E80" s="62">
        <v>10.9</v>
      </c>
      <c r="F80" s="62">
        <v>17.5</v>
      </c>
      <c r="G80" s="62">
        <v>9.3</v>
      </c>
      <c r="H80" s="62">
        <v>12.6</v>
      </c>
      <c r="I80" s="62">
        <v>13.9</v>
      </c>
      <c r="J80" s="152">
        <v>8.5</v>
      </c>
    </row>
    <row r="81" spans="2:10" s="58" customFormat="1" ht="15" customHeight="1">
      <c r="B81" s="57" t="s">
        <v>68</v>
      </c>
      <c r="C81" s="62">
        <v>14.2</v>
      </c>
      <c r="D81" s="62">
        <v>18.6</v>
      </c>
      <c r="E81" s="62">
        <v>10.9</v>
      </c>
      <c r="F81" s="62">
        <v>17.9</v>
      </c>
      <c r="G81" s="62">
        <v>9.2</v>
      </c>
      <c r="H81" s="62">
        <v>9.8</v>
      </c>
      <c r="I81" s="62">
        <v>10.8</v>
      </c>
      <c r="J81" s="152">
        <v>8.6</v>
      </c>
    </row>
    <row r="82" spans="2:10" s="58" customFormat="1" ht="15" customHeight="1">
      <c r="B82" s="57" t="s">
        <v>69</v>
      </c>
      <c r="C82" s="24" t="s">
        <v>202</v>
      </c>
      <c r="D82" s="24" t="s">
        <v>202</v>
      </c>
      <c r="E82" s="24" t="s">
        <v>202</v>
      </c>
      <c r="F82" s="24" t="s">
        <v>202</v>
      </c>
      <c r="G82" s="24" t="s">
        <v>202</v>
      </c>
      <c r="H82" s="24" t="s">
        <v>203</v>
      </c>
      <c r="I82" s="24" t="s">
        <v>203</v>
      </c>
      <c r="J82" s="24" t="s">
        <v>203</v>
      </c>
    </row>
    <row r="83" spans="2:10" s="58" customFormat="1" ht="15" customHeight="1">
      <c r="B83" s="57" t="s">
        <v>70</v>
      </c>
      <c r="C83" s="152">
        <v>5.6078431372549025</v>
      </c>
      <c r="D83" s="152">
        <v>6.415032679738562</v>
      </c>
      <c r="E83" s="152">
        <v>7.3</v>
      </c>
      <c r="F83" s="152">
        <v>6.4</v>
      </c>
      <c r="G83" s="152">
        <v>7.1</v>
      </c>
      <c r="H83" s="24">
        <v>4.5</v>
      </c>
      <c r="I83" s="152">
        <v>4.8</v>
      </c>
      <c r="J83" s="24">
        <v>6.3</v>
      </c>
    </row>
    <row r="84" spans="2:10" s="58" customFormat="1" ht="15" customHeight="1">
      <c r="B84" s="57" t="s">
        <v>361</v>
      </c>
      <c r="C84" s="152">
        <v>7.4</v>
      </c>
      <c r="D84" s="152">
        <v>8.6</v>
      </c>
      <c r="E84" s="152">
        <v>10.3</v>
      </c>
      <c r="F84" s="152">
        <v>8.7</v>
      </c>
      <c r="G84" s="152">
        <v>10.1</v>
      </c>
      <c r="H84" s="24">
        <v>5.5</v>
      </c>
      <c r="I84" s="152">
        <v>6</v>
      </c>
      <c r="J84" s="24">
        <v>8.7</v>
      </c>
    </row>
    <row r="85" spans="2:10" s="58" customFormat="1" ht="15" customHeight="1">
      <c r="B85" s="57" t="s">
        <v>362</v>
      </c>
      <c r="C85" s="152">
        <v>4.6</v>
      </c>
      <c r="D85" s="152">
        <v>5.1</v>
      </c>
      <c r="E85" s="152">
        <v>5.6</v>
      </c>
      <c r="F85" s="152">
        <v>5.1</v>
      </c>
      <c r="G85" s="152">
        <v>5.4</v>
      </c>
      <c r="H85" s="24">
        <v>3.9</v>
      </c>
      <c r="I85" s="152">
        <v>4.2</v>
      </c>
      <c r="J85" s="24">
        <v>5</v>
      </c>
    </row>
    <row r="86" spans="2:10" s="58" customFormat="1" ht="15" customHeight="1">
      <c r="B86" s="57" t="s">
        <v>71</v>
      </c>
      <c r="C86" s="24">
        <v>131</v>
      </c>
      <c r="D86" s="24">
        <v>149</v>
      </c>
      <c r="E86" s="24">
        <v>170</v>
      </c>
      <c r="F86" s="24">
        <v>151</v>
      </c>
      <c r="G86" s="24">
        <v>166</v>
      </c>
      <c r="H86" s="24">
        <v>117</v>
      </c>
      <c r="I86" s="24">
        <v>126</v>
      </c>
      <c r="J86" s="24">
        <v>167</v>
      </c>
    </row>
    <row r="87" spans="2:10" s="58" customFormat="1" ht="15" customHeight="1">
      <c r="B87" s="148" t="s">
        <v>342</v>
      </c>
      <c r="C87" s="153">
        <v>173</v>
      </c>
      <c r="D87" s="153">
        <v>201</v>
      </c>
      <c r="E87" s="153">
        <v>240</v>
      </c>
      <c r="F87" s="153">
        <v>205</v>
      </c>
      <c r="G87" s="153">
        <v>236</v>
      </c>
      <c r="H87" s="153">
        <v>143</v>
      </c>
      <c r="I87" s="153">
        <v>159</v>
      </c>
      <c r="J87" s="153">
        <v>229</v>
      </c>
    </row>
    <row r="88" spans="2:10" s="58" customFormat="1" ht="15" customHeight="1">
      <c r="B88" s="148" t="s">
        <v>343</v>
      </c>
      <c r="C88" s="153">
        <v>107</v>
      </c>
      <c r="D88" s="153">
        <v>119</v>
      </c>
      <c r="E88" s="153">
        <v>131</v>
      </c>
      <c r="F88" s="153">
        <v>119</v>
      </c>
      <c r="G88" s="153">
        <v>127</v>
      </c>
      <c r="H88" s="153">
        <v>103</v>
      </c>
      <c r="I88" s="153">
        <v>111</v>
      </c>
      <c r="J88" s="153">
        <v>131</v>
      </c>
    </row>
    <row r="89" spans="2:10" s="58" customFormat="1" ht="15" customHeight="1" thickBot="1">
      <c r="B89" s="150" t="s">
        <v>72</v>
      </c>
      <c r="C89" s="154" t="s">
        <v>344</v>
      </c>
      <c r="D89" s="154" t="s">
        <v>344</v>
      </c>
      <c r="E89" s="154" t="s">
        <v>344</v>
      </c>
      <c r="F89" s="154" t="s">
        <v>375</v>
      </c>
      <c r="G89" s="154" t="s">
        <v>375</v>
      </c>
      <c r="H89" s="154" t="s">
        <v>375</v>
      </c>
      <c r="I89" s="154" t="s">
        <v>375</v>
      </c>
      <c r="J89" s="154" t="s">
        <v>375</v>
      </c>
    </row>
    <row r="90" spans="2:10" s="58" customFormat="1" ht="12.75">
      <c r="B90" s="155"/>
      <c r="C90" s="156"/>
      <c r="D90" s="156"/>
      <c r="E90" s="156"/>
      <c r="F90" s="156"/>
      <c r="G90" s="156"/>
      <c r="H90" s="156"/>
      <c r="I90" s="156"/>
      <c r="J90" s="156"/>
    </row>
    <row r="91" spans="2:10" ht="12.75">
      <c r="B91" s="4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4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4"/>
      <c r="C93" s="11"/>
      <c r="D93" s="11"/>
      <c r="E93" s="11"/>
      <c r="F93" s="11"/>
      <c r="G93" s="11"/>
      <c r="H93" s="11"/>
      <c r="I93" s="11"/>
      <c r="J93" s="11"/>
    </row>
    <row r="94" spans="2:10" ht="12.75">
      <c r="B94" s="4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4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4"/>
      <c r="C96" s="12"/>
      <c r="D96" s="12"/>
      <c r="E96" s="12"/>
      <c r="F96" s="12"/>
      <c r="G96" s="12"/>
      <c r="H96" s="12"/>
      <c r="I96" s="12"/>
      <c r="J96" s="12"/>
    </row>
    <row r="97" spans="2:10" ht="14.25">
      <c r="B97" s="5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4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4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4"/>
      <c r="C100" s="12"/>
      <c r="D100" s="12"/>
      <c r="E100" s="12"/>
      <c r="F100" s="12"/>
      <c r="G100" s="12"/>
      <c r="H100" s="12"/>
      <c r="I100" s="12"/>
      <c r="J100" s="12"/>
    </row>
  </sheetData>
  <sheetProtection/>
  <mergeCells count="1">
    <mergeCell ref="B1:J1"/>
  </mergeCells>
  <hyperlinks>
    <hyperlink ref="H26" r:id="rId1" display="300@(2,000-2,500)"/>
    <hyperlink ref="C24" r:id="rId2" display="103/140@6,000"/>
  </hyperlinks>
  <printOptions horizontalCentered="1"/>
  <pageMargins left="0" right="0" top="0.26" bottom="0.22" header="0.1968503937007874" footer="0.17"/>
  <pageSetup fitToHeight="1" fitToWidth="1" horizontalDpi="600" verticalDpi="600" orientation="landscape" paperSize="9" scale="4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Dominic Bruce</cp:lastModifiedBy>
  <cp:lastPrinted>2012-06-05T13:50:03Z</cp:lastPrinted>
  <dcterms:created xsi:type="dcterms:W3CDTF">2007-05-15T09:22:42Z</dcterms:created>
  <dcterms:modified xsi:type="dcterms:W3CDTF">2012-06-14T06:40:52Z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