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740" yWindow="2265" windowWidth="9750" windowHeight="4980" tabRatio="945"/>
  </bookViews>
  <sheets>
    <sheet name="ΠΡΟΤΕΙΝΟΜΕΝΟΣ ΤΙΜΟΚΑΤΑΛΟΓΟΣ" sheetId="28" r:id="rId1"/>
    <sheet name="Qubo 1.4 70hp CNG E6D" sheetId="340" state="hidden" r:id="rId2"/>
    <sheet name="Panda 1.2 69hp LPG s2" sheetId="398" state="hidden" r:id="rId3"/>
    <sheet name="Panda 0.9 Twinair 85hp 4X4 s3" sheetId="472" state="hidden" r:id="rId4"/>
    <sheet name="500 1.2 69hp Collezione E6D" sheetId="476" state="hidden" r:id="rId5"/>
    <sheet name="500 0.9 85hp Collezione E6D" sheetId="483" state="hidden" r:id="rId6"/>
    <sheet name="500C 1.2 69hp Collezione E6D " sheetId="486" state="hidden" r:id="rId7"/>
    <sheet name="500L 0.9 Twinair 80hp CNG FL" sheetId="408" state="hidden" r:id="rId8"/>
    <sheet name="500X 1.6 E-TORQUE s3 E6D" sheetId="497" r:id="rId9"/>
    <sheet name="500X 1.6 MTJ s3 E6D" sheetId="494" r:id="rId10"/>
    <sheet name="500X 1.0 s3 E6D" sheetId="495" r:id="rId11"/>
    <sheet name="500X 1.3 s3 E6D " sheetId="496" r:id="rId12"/>
    <sheet name="Tipo SD 1.6 MTJ 120hp P" sheetId="385" state="hidden" r:id="rId13"/>
  </sheets>
  <externalReferences>
    <externalReference r:id="rId14"/>
    <externalReference r:id="rId15"/>
    <externalReference r:id="rId16"/>
    <externalReference r:id="rId17"/>
    <externalReference r:id="rId18"/>
    <externalReference r:id="rId19"/>
    <externalReference r:id="rId20"/>
  </externalReferences>
  <definedNames>
    <definedName name="_ME1" localSheetId="5">#REF!</definedName>
    <definedName name="_ME1" localSheetId="4">#REF!</definedName>
    <definedName name="_ME1" localSheetId="6">#REF!</definedName>
    <definedName name="_ME1" localSheetId="7">#REF!</definedName>
    <definedName name="_ME1" localSheetId="10">#REF!</definedName>
    <definedName name="_ME1" localSheetId="11">#REF!</definedName>
    <definedName name="_ME1" localSheetId="8">#REF!</definedName>
    <definedName name="_ME1" localSheetId="9">#REF!</definedName>
    <definedName name="_ME1" localSheetId="3">#REF!</definedName>
    <definedName name="_ME1" localSheetId="2">#REF!</definedName>
    <definedName name="_ME1" localSheetId="1">#REF!</definedName>
    <definedName name="_ME1" localSheetId="12">#REF!</definedName>
    <definedName name="_ME1">#REF!</definedName>
    <definedName name="_ME2" localSheetId="5">#REF!</definedName>
    <definedName name="_ME2" localSheetId="4">#REF!</definedName>
    <definedName name="_ME2" localSheetId="6">#REF!</definedName>
    <definedName name="_ME2" localSheetId="7">#REF!</definedName>
    <definedName name="_ME2" localSheetId="10">#REF!</definedName>
    <definedName name="_ME2" localSheetId="11">#REF!</definedName>
    <definedName name="_ME2" localSheetId="8">#REF!</definedName>
    <definedName name="_ME2" localSheetId="9">#REF!</definedName>
    <definedName name="_ME2" localSheetId="3">#REF!</definedName>
    <definedName name="_ME2" localSheetId="2">#REF!</definedName>
    <definedName name="_ME2" localSheetId="1">#REF!</definedName>
    <definedName name="_ME2" localSheetId="12">#REF!</definedName>
    <definedName name="_ME2">#REF!</definedName>
    <definedName name="_ME3" localSheetId="5">#REF!</definedName>
    <definedName name="_ME3" localSheetId="4">#REF!</definedName>
    <definedName name="_ME3" localSheetId="6">#REF!</definedName>
    <definedName name="_ME3" localSheetId="7">#REF!</definedName>
    <definedName name="_ME3" localSheetId="10">#REF!</definedName>
    <definedName name="_ME3" localSheetId="11">#REF!</definedName>
    <definedName name="_ME3" localSheetId="8">#REF!</definedName>
    <definedName name="_ME3" localSheetId="9">#REF!</definedName>
    <definedName name="_ME3" localSheetId="3">#REF!</definedName>
    <definedName name="_ME3" localSheetId="2">#REF!</definedName>
    <definedName name="_ME3" localSheetId="1">#REF!</definedName>
    <definedName name="_ME3" localSheetId="12">#REF!</definedName>
    <definedName name="_ME3">#REF!</definedName>
    <definedName name="_ME4" localSheetId="5">#REF!</definedName>
    <definedName name="_ME4" localSheetId="4">#REF!</definedName>
    <definedName name="_ME4" localSheetId="6">#REF!</definedName>
    <definedName name="_ME4" localSheetId="7">#REF!</definedName>
    <definedName name="_ME4" localSheetId="10">#REF!</definedName>
    <definedName name="_ME4" localSheetId="11">#REF!</definedName>
    <definedName name="_ME4" localSheetId="8">#REF!</definedName>
    <definedName name="_ME4" localSheetId="9">#REF!</definedName>
    <definedName name="_ME4" localSheetId="3">#REF!</definedName>
    <definedName name="_ME4" localSheetId="2">#REF!</definedName>
    <definedName name="_ME4" localSheetId="1">#REF!</definedName>
    <definedName name="_ME4" localSheetId="12">#REF!</definedName>
    <definedName name="_ME4">#REF!</definedName>
    <definedName name="_ME5" localSheetId="5">#REF!</definedName>
    <definedName name="_ME5" localSheetId="4">#REF!</definedName>
    <definedName name="_ME5" localSheetId="6">#REF!</definedName>
    <definedName name="_ME5" localSheetId="7">#REF!</definedName>
    <definedName name="_ME5" localSheetId="10">#REF!</definedName>
    <definedName name="_ME5" localSheetId="11">#REF!</definedName>
    <definedName name="_ME5" localSheetId="8">#REF!</definedName>
    <definedName name="_ME5" localSheetId="9">#REF!</definedName>
    <definedName name="_ME5" localSheetId="3">#REF!</definedName>
    <definedName name="_ME5" localSheetId="2">#REF!</definedName>
    <definedName name="_ME5" localSheetId="1">#REF!</definedName>
    <definedName name="_ME5" localSheetId="12">#REF!</definedName>
    <definedName name="_ME5">#REF!</definedName>
    <definedName name="_ME6" localSheetId="5">#REF!</definedName>
    <definedName name="_ME6" localSheetId="4">#REF!</definedName>
    <definedName name="_ME6" localSheetId="6">#REF!</definedName>
    <definedName name="_ME6" localSheetId="7">#REF!</definedName>
    <definedName name="_ME6" localSheetId="10">#REF!</definedName>
    <definedName name="_ME6" localSheetId="11">#REF!</definedName>
    <definedName name="_ME6" localSheetId="8">#REF!</definedName>
    <definedName name="_ME6" localSheetId="9">#REF!</definedName>
    <definedName name="_ME6" localSheetId="3">#REF!</definedName>
    <definedName name="_ME6" localSheetId="2">#REF!</definedName>
    <definedName name="_ME6" localSheetId="1">#REF!</definedName>
    <definedName name="_ME6" localSheetId="12">#REF!</definedName>
    <definedName name="_ME6">#REF!</definedName>
    <definedName name="_ME7" localSheetId="5">#REF!</definedName>
    <definedName name="_ME7" localSheetId="4">#REF!</definedName>
    <definedName name="_ME7" localSheetId="6">#REF!</definedName>
    <definedName name="_ME7" localSheetId="7">#REF!</definedName>
    <definedName name="_ME7" localSheetId="10">#REF!</definedName>
    <definedName name="_ME7" localSheetId="11">#REF!</definedName>
    <definedName name="_ME7" localSheetId="8">#REF!</definedName>
    <definedName name="_ME7" localSheetId="9">#REF!</definedName>
    <definedName name="_ME7" localSheetId="3">#REF!</definedName>
    <definedName name="_ME7" localSheetId="2">#REF!</definedName>
    <definedName name="_ME7" localSheetId="1">#REF!</definedName>
    <definedName name="_ME7" localSheetId="12">#REF!</definedName>
    <definedName name="_ME7">#REF!</definedName>
    <definedName name="_ME8" localSheetId="5">#REF!</definedName>
    <definedName name="_ME8" localSheetId="4">#REF!</definedName>
    <definedName name="_ME8" localSheetId="6">#REF!</definedName>
    <definedName name="_ME8" localSheetId="7">#REF!</definedName>
    <definedName name="_ME8" localSheetId="10">#REF!</definedName>
    <definedName name="_ME8" localSheetId="11">#REF!</definedName>
    <definedName name="_ME8" localSheetId="8">#REF!</definedName>
    <definedName name="_ME8" localSheetId="9">#REF!</definedName>
    <definedName name="_ME8" localSheetId="3">#REF!</definedName>
    <definedName name="_ME8" localSheetId="2">#REF!</definedName>
    <definedName name="_ME8" localSheetId="1">#REF!</definedName>
    <definedName name="_ME8" localSheetId="12">#REF!</definedName>
    <definedName name="_ME8">#REF!</definedName>
    <definedName name="A" localSheetId="5">#REF!</definedName>
    <definedName name="A" localSheetId="4">#REF!</definedName>
    <definedName name="A" localSheetId="6">#REF!</definedName>
    <definedName name="A" localSheetId="7">#REF!</definedName>
    <definedName name="A" localSheetId="10">#REF!</definedName>
    <definedName name="A" localSheetId="11">#REF!</definedName>
    <definedName name="A" localSheetId="8">#REF!</definedName>
    <definedName name="A" localSheetId="9">#REF!</definedName>
    <definedName name="A" localSheetId="3">#REF!</definedName>
    <definedName name="A" localSheetId="2">#REF!</definedName>
    <definedName name="A" localSheetId="1">#REF!</definedName>
    <definedName name="A" localSheetId="12">#REF!</definedName>
    <definedName name="A">#REF!</definedName>
    <definedName name="AABenchMarkValue" localSheetId="5">#REF!</definedName>
    <definedName name="AABenchMarkValue" localSheetId="4">#REF!</definedName>
    <definedName name="AABenchMarkValue" localSheetId="6">#REF!</definedName>
    <definedName name="AABenchMarkValue" localSheetId="7">#REF!</definedName>
    <definedName name="AABenchMarkValue" localSheetId="10">#REF!</definedName>
    <definedName name="AABenchMarkValue" localSheetId="11">#REF!</definedName>
    <definedName name="AABenchMarkValue" localSheetId="8">#REF!</definedName>
    <definedName name="AABenchMarkValue" localSheetId="9">#REF!</definedName>
    <definedName name="AABenchMarkValue" localSheetId="3">#REF!</definedName>
    <definedName name="AABenchMarkValue" localSheetId="2">#REF!</definedName>
    <definedName name="AABenchMarkValue" localSheetId="1">#REF!</definedName>
    <definedName name="AABenchMarkValue" localSheetId="12">#REF!</definedName>
    <definedName name="AABenchMarkValue">#REF!</definedName>
    <definedName name="AAValues" localSheetId="5">#REF!</definedName>
    <definedName name="AAValues" localSheetId="4">#REF!</definedName>
    <definedName name="AAValues" localSheetId="6">#REF!</definedName>
    <definedName name="AAValues" localSheetId="7">#REF!</definedName>
    <definedName name="AAValues" localSheetId="10">#REF!</definedName>
    <definedName name="AAValues" localSheetId="11">#REF!</definedName>
    <definedName name="AAValues" localSheetId="8">#REF!</definedName>
    <definedName name="AAValues" localSheetId="9">#REF!</definedName>
    <definedName name="AAValues" localSheetId="3">#REF!</definedName>
    <definedName name="AAValues" localSheetId="2">#REF!</definedName>
    <definedName name="AAValues" localSheetId="1">#REF!</definedName>
    <definedName name="AAValues" localSheetId="12">#REF!</definedName>
    <definedName name="AAValues">#REF!</definedName>
    <definedName name="ACQ" localSheetId="5">#REF!</definedName>
    <definedName name="ACQ" localSheetId="4">#REF!</definedName>
    <definedName name="ACQ" localSheetId="6">#REF!</definedName>
    <definedName name="ACQ" localSheetId="7">#REF!</definedName>
    <definedName name="ACQ" localSheetId="10">#REF!</definedName>
    <definedName name="ACQ" localSheetId="11">#REF!</definedName>
    <definedName name="ACQ" localSheetId="8">#REF!</definedName>
    <definedName name="ACQ" localSheetId="9">#REF!</definedName>
    <definedName name="ACQ" localSheetId="3">#REF!</definedName>
    <definedName name="ACQ" localSheetId="2">#REF!</definedName>
    <definedName name="ACQ" localSheetId="1">#REF!</definedName>
    <definedName name="ACQ" localSheetId="12">#REF!</definedName>
    <definedName name="ACQ">#REF!</definedName>
    <definedName name="ALTRI" localSheetId="5">#REF!</definedName>
    <definedName name="ALTRI" localSheetId="4">#REF!</definedName>
    <definedName name="ALTRI" localSheetId="6">#REF!</definedName>
    <definedName name="ALTRI" localSheetId="7">#REF!</definedName>
    <definedName name="ALTRI" localSheetId="10">#REF!</definedName>
    <definedName name="ALTRI" localSheetId="11">#REF!</definedName>
    <definedName name="ALTRI" localSheetId="8">#REF!</definedName>
    <definedName name="ALTRI" localSheetId="9">#REF!</definedName>
    <definedName name="ALTRI" localSheetId="3">#REF!</definedName>
    <definedName name="ALTRI" localSheetId="2">#REF!</definedName>
    <definedName name="ALTRI" localSheetId="1">#REF!</definedName>
    <definedName name="ALTRI" localSheetId="12">#REF!</definedName>
    <definedName name="ALTRI">#REF!</definedName>
    <definedName name="Ambien.Ko" localSheetId="5">#REF!</definedName>
    <definedName name="Ambien.Ko" localSheetId="4">#REF!</definedName>
    <definedName name="Ambien.Ko" localSheetId="6">#REF!</definedName>
    <definedName name="Ambien.Ko" localSheetId="7">#REF!</definedName>
    <definedName name="Ambien.Ko" localSheetId="10">#REF!</definedName>
    <definedName name="Ambien.Ko" localSheetId="11">#REF!</definedName>
    <definedName name="Ambien.Ko" localSheetId="8">#REF!</definedName>
    <definedName name="Ambien.Ko" localSheetId="9">#REF!</definedName>
    <definedName name="Ambien.Ko" localSheetId="3">#REF!</definedName>
    <definedName name="Ambien.Ko" localSheetId="2">#REF!</definedName>
    <definedName name="Ambien.Ko" localSheetId="1">#REF!</definedName>
    <definedName name="Ambien.Ko" localSheetId="12">#REF!</definedName>
    <definedName name="Ambien.Ko">#REF!</definedName>
    <definedName name="AMM" localSheetId="5">#REF!</definedName>
    <definedName name="AMM" localSheetId="4">#REF!</definedName>
    <definedName name="AMM" localSheetId="6">#REF!</definedName>
    <definedName name="AMM" localSheetId="7">#REF!</definedName>
    <definedName name="AMM" localSheetId="10">#REF!</definedName>
    <definedName name="AMM" localSheetId="11">#REF!</definedName>
    <definedName name="AMM" localSheetId="8">#REF!</definedName>
    <definedName name="AMM" localSheetId="9">#REF!</definedName>
    <definedName name="AMM" localSheetId="3">#REF!</definedName>
    <definedName name="AMM" localSheetId="2">#REF!</definedName>
    <definedName name="AMM" localSheetId="1">#REF!</definedName>
    <definedName name="AMM" localSheetId="12">#REF!</definedName>
    <definedName name="AMM">#REF!</definedName>
    <definedName name="ASS" localSheetId="5">#REF!</definedName>
    <definedName name="ASS" localSheetId="4">#REF!</definedName>
    <definedName name="ASS" localSheetId="6">#REF!</definedName>
    <definedName name="ASS" localSheetId="7">#REF!</definedName>
    <definedName name="ASS" localSheetId="10">#REF!</definedName>
    <definedName name="ASS" localSheetId="11">#REF!</definedName>
    <definedName name="ASS" localSheetId="8">#REF!</definedName>
    <definedName name="ASS" localSheetId="9">#REF!</definedName>
    <definedName name="ASS" localSheetId="3">#REF!</definedName>
    <definedName name="ASS" localSheetId="2">#REF!</definedName>
    <definedName name="ASS" localSheetId="1">#REF!</definedName>
    <definedName name="ASS" localSheetId="12">#REF!</definedName>
    <definedName name="ASS">#REF!</definedName>
    <definedName name="ayudaCom_can" localSheetId="5">#REF!</definedName>
    <definedName name="ayudaCom_can" localSheetId="4">#REF!</definedName>
    <definedName name="ayudaCom_can" localSheetId="6">#REF!</definedName>
    <definedName name="ayudaCom_can" localSheetId="7">#REF!</definedName>
    <definedName name="ayudaCom_can" localSheetId="10">#REF!</definedName>
    <definedName name="ayudaCom_can" localSheetId="11">#REF!</definedName>
    <definedName name="ayudaCom_can" localSheetId="8">#REF!</definedName>
    <definedName name="ayudaCom_can" localSheetId="9">#REF!</definedName>
    <definedName name="ayudaCom_can" localSheetId="3">#REF!</definedName>
    <definedName name="ayudaCom_can" localSheetId="2">#REF!</definedName>
    <definedName name="ayudaCom_can" localSheetId="1">#REF!</definedName>
    <definedName name="ayudaCom_can" localSheetId="12">#REF!</definedName>
    <definedName name="ayudaCom_can">#REF!</definedName>
    <definedName name="ayudaCom_pyb" localSheetId="5">#REF!</definedName>
    <definedName name="ayudaCom_pyb" localSheetId="4">#REF!</definedName>
    <definedName name="ayudaCom_pyb" localSheetId="6">#REF!</definedName>
    <definedName name="ayudaCom_pyb" localSheetId="7">#REF!</definedName>
    <definedName name="ayudaCom_pyb" localSheetId="10">#REF!</definedName>
    <definedName name="ayudaCom_pyb" localSheetId="11">#REF!</definedName>
    <definedName name="ayudaCom_pyb" localSheetId="8">#REF!</definedName>
    <definedName name="ayudaCom_pyb" localSheetId="9">#REF!</definedName>
    <definedName name="ayudaCom_pyb" localSheetId="3">#REF!</definedName>
    <definedName name="ayudaCom_pyb" localSheetId="2">#REF!</definedName>
    <definedName name="ayudaCom_pyb" localSheetId="1">#REF!</definedName>
    <definedName name="ayudaCom_pyb" localSheetId="12">#REF!</definedName>
    <definedName name="ayudaCom_pyb">#REF!</definedName>
    <definedName name="b" localSheetId="5">#REF!</definedName>
    <definedName name="b" localSheetId="4">#REF!</definedName>
    <definedName name="b" localSheetId="6">#REF!</definedName>
    <definedName name="b" localSheetId="7">#REF!</definedName>
    <definedName name="b" localSheetId="10">#REF!</definedName>
    <definedName name="b" localSheetId="11">#REF!</definedName>
    <definedName name="b" localSheetId="8">#REF!</definedName>
    <definedName name="b" localSheetId="9">#REF!</definedName>
    <definedName name="b" localSheetId="3">#REF!</definedName>
    <definedName name="b" localSheetId="2">#REF!</definedName>
    <definedName name="b" localSheetId="1">#REF!</definedName>
    <definedName name="b" localSheetId="12">#REF!</definedName>
    <definedName name="b">#REF!</definedName>
    <definedName name="Barchetta">'[1]Griglia Mondo - Volumi'!$A$9:$GQ$996</definedName>
    <definedName name="BASK_GRAFICO" localSheetId="5">#REF!</definedName>
    <definedName name="BASK_GRAFICO" localSheetId="4">#REF!</definedName>
    <definedName name="BASK_GRAFICO" localSheetId="6">#REF!</definedName>
    <definedName name="BASK_GRAFICO" localSheetId="7">#REF!</definedName>
    <definedName name="BASK_GRAFICO" localSheetId="10">#REF!</definedName>
    <definedName name="BASK_GRAFICO" localSheetId="11">#REF!</definedName>
    <definedName name="BASK_GRAFICO" localSheetId="8">#REF!</definedName>
    <definedName name="BASK_GRAFICO" localSheetId="9">#REF!</definedName>
    <definedName name="BASK_GRAFICO" localSheetId="3">#REF!</definedName>
    <definedName name="BASK_GRAFICO" localSheetId="2">#REF!</definedName>
    <definedName name="BASK_GRAFICO" localSheetId="1">#REF!</definedName>
    <definedName name="BASK_GRAFICO" localSheetId="12">#REF!</definedName>
    <definedName name="BASK_GRAFICO">#REF!</definedName>
    <definedName name="BASK_MODELLO" localSheetId="5">#REF!</definedName>
    <definedName name="BASK_MODELLO" localSheetId="4">#REF!</definedName>
    <definedName name="BASK_MODELLO" localSheetId="6">#REF!</definedName>
    <definedName name="BASK_MODELLO" localSheetId="7">#REF!</definedName>
    <definedName name="BASK_MODELLO" localSheetId="10">#REF!</definedName>
    <definedName name="BASK_MODELLO" localSheetId="11">#REF!</definedName>
    <definedName name="BASK_MODELLO" localSheetId="8">#REF!</definedName>
    <definedName name="BASK_MODELLO" localSheetId="9">#REF!</definedName>
    <definedName name="BASK_MODELLO" localSheetId="3">#REF!</definedName>
    <definedName name="BASK_MODELLO" localSheetId="2">#REF!</definedName>
    <definedName name="BASK_MODELLO" localSheetId="1">#REF!</definedName>
    <definedName name="BASK_MODELLO" localSheetId="12">#REF!</definedName>
    <definedName name="BASK_MODELLO">#REF!</definedName>
    <definedName name="BASK_VERSIONE" localSheetId="5">#REF!</definedName>
    <definedName name="BASK_VERSIONE" localSheetId="4">#REF!</definedName>
    <definedName name="BASK_VERSIONE" localSheetId="6">#REF!</definedName>
    <definedName name="BASK_VERSIONE" localSheetId="7">#REF!</definedName>
    <definedName name="BASK_VERSIONE" localSheetId="10">#REF!</definedName>
    <definedName name="BASK_VERSIONE" localSheetId="11">#REF!</definedName>
    <definedName name="BASK_VERSIONE" localSheetId="8">#REF!</definedName>
    <definedName name="BASK_VERSIONE" localSheetId="9">#REF!</definedName>
    <definedName name="BASK_VERSIONE" localSheetId="3">#REF!</definedName>
    <definedName name="BASK_VERSIONE" localSheetId="2">#REF!</definedName>
    <definedName name="BASK_VERSIONE" localSheetId="1">#REF!</definedName>
    <definedName name="BASK_VERSIONE" localSheetId="12">#REF!</definedName>
    <definedName name="BASK_VERSIONE">#REF!</definedName>
    <definedName name="BBBenchMarkValue" localSheetId="5">#REF!</definedName>
    <definedName name="BBBenchMarkValue" localSheetId="4">#REF!</definedName>
    <definedName name="BBBenchMarkValue" localSheetId="6">#REF!</definedName>
    <definedName name="BBBenchMarkValue" localSheetId="7">#REF!</definedName>
    <definedName name="BBBenchMarkValue" localSheetId="10">#REF!</definedName>
    <definedName name="BBBenchMarkValue" localSheetId="11">#REF!</definedName>
    <definedName name="BBBenchMarkValue" localSheetId="8">#REF!</definedName>
    <definedName name="BBBenchMarkValue" localSheetId="9">#REF!</definedName>
    <definedName name="BBBenchMarkValue" localSheetId="3">#REF!</definedName>
    <definedName name="BBBenchMarkValue" localSheetId="2">#REF!</definedName>
    <definedName name="BBBenchMarkValue" localSheetId="1">#REF!</definedName>
    <definedName name="BBBenchMarkValue" localSheetId="12">#REF!</definedName>
    <definedName name="BBBenchMarkValue">#REF!</definedName>
    <definedName name="BBValues" localSheetId="5">#REF!</definedName>
    <definedName name="BBValues" localSheetId="4">#REF!</definedName>
    <definedName name="BBValues" localSheetId="6">#REF!</definedName>
    <definedName name="BBValues" localSheetId="7">#REF!</definedName>
    <definedName name="BBValues" localSheetId="10">#REF!</definedName>
    <definedName name="BBValues" localSheetId="11">#REF!</definedName>
    <definedName name="BBValues" localSheetId="8">#REF!</definedName>
    <definedName name="BBValues" localSheetId="9">#REF!</definedName>
    <definedName name="BBValues" localSheetId="3">#REF!</definedName>
    <definedName name="BBValues" localSheetId="2">#REF!</definedName>
    <definedName name="BBValues" localSheetId="1">#REF!</definedName>
    <definedName name="BBValues" localSheetId="12">#REF!</definedName>
    <definedName name="BBValues">#REF!</definedName>
    <definedName name="BenchmarkAdjustValue" localSheetId="5">#REF!</definedName>
    <definedName name="BenchmarkAdjustValue" localSheetId="4">#REF!</definedName>
    <definedName name="BenchmarkAdjustValue" localSheetId="6">#REF!</definedName>
    <definedName name="BenchmarkAdjustValue" localSheetId="7">#REF!</definedName>
    <definedName name="BenchmarkAdjustValue" localSheetId="10">#REF!</definedName>
    <definedName name="BenchmarkAdjustValue" localSheetId="11">#REF!</definedName>
    <definedName name="BenchmarkAdjustValue" localSheetId="8">#REF!</definedName>
    <definedName name="BenchmarkAdjustValue" localSheetId="9">#REF!</definedName>
    <definedName name="BenchmarkAdjustValue" localSheetId="3">#REF!</definedName>
    <definedName name="BenchmarkAdjustValue" localSheetId="2">#REF!</definedName>
    <definedName name="BenchmarkAdjustValue" localSheetId="1">#REF!</definedName>
    <definedName name="BenchmarkAdjustValue" localSheetId="12">#REF!</definedName>
    <definedName name="BenchmarkAdjustValue">#REF!</definedName>
    <definedName name="BF" localSheetId="5">#REF!</definedName>
    <definedName name="BF" localSheetId="4">#REF!</definedName>
    <definedName name="BF" localSheetId="6">#REF!</definedName>
    <definedName name="BF" localSheetId="7">#REF!</definedName>
    <definedName name="BF" localSheetId="10">#REF!</definedName>
    <definedName name="BF" localSheetId="11">#REF!</definedName>
    <definedName name="BF" localSheetId="8">#REF!</definedName>
    <definedName name="BF" localSheetId="9">#REF!</definedName>
    <definedName name="BF" localSheetId="3">#REF!</definedName>
    <definedName name="BF" localSheetId="2">#REF!</definedName>
    <definedName name="BF" localSheetId="1">#REF!</definedName>
    <definedName name="BF" localSheetId="12">#REF!</definedName>
    <definedName name="BF">#REF!</definedName>
    <definedName name="CAMBI" localSheetId="5">[2]SEICENTO!#REF!</definedName>
    <definedName name="CAMBI" localSheetId="4">[2]SEICENTO!#REF!</definedName>
    <definedName name="CAMBI" localSheetId="6">[2]SEICENTO!#REF!</definedName>
    <definedName name="CAMBI" localSheetId="7">[2]SEICENTO!#REF!</definedName>
    <definedName name="CAMBI" localSheetId="10">[2]SEICENTO!#REF!</definedName>
    <definedName name="CAMBI" localSheetId="11">[2]SEICENTO!#REF!</definedName>
    <definedName name="CAMBI" localSheetId="8">[2]SEICENTO!#REF!</definedName>
    <definedName name="CAMBI" localSheetId="9">[2]SEICENTO!#REF!</definedName>
    <definedName name="CAMBI" localSheetId="3">[2]SEICENTO!#REF!</definedName>
    <definedName name="CAMBI" localSheetId="2">[2]SEICENTO!#REF!</definedName>
    <definedName name="CAMBI" localSheetId="1">[2]SEICENTO!#REF!</definedName>
    <definedName name="CAMBI" localSheetId="12">[2]SEICENTO!#REF!</definedName>
    <definedName name="CAMBI">[2]SEICENTO!#REF!</definedName>
    <definedName name="ch" localSheetId="5">#REF!</definedName>
    <definedName name="ch" localSheetId="4">#REF!</definedName>
    <definedName name="ch" localSheetId="6">#REF!</definedName>
    <definedName name="ch" localSheetId="7">#REF!</definedName>
    <definedName name="ch" localSheetId="10">#REF!</definedName>
    <definedName name="ch" localSheetId="11">#REF!</definedName>
    <definedName name="ch" localSheetId="8">#REF!</definedName>
    <definedName name="ch" localSheetId="9">#REF!</definedName>
    <definedName name="ch" localSheetId="3">#REF!</definedName>
    <definedName name="ch" localSheetId="2">#REF!</definedName>
    <definedName name="ch" localSheetId="1">#REF!</definedName>
    <definedName name="ch" localSheetId="12">#REF!</definedName>
    <definedName name="ch">#REF!</definedName>
    <definedName name="CICLO" localSheetId="5">#REF!</definedName>
    <definedName name="CICLO" localSheetId="4">#REF!</definedName>
    <definedName name="CICLO" localSheetId="6">#REF!</definedName>
    <definedName name="CICLO" localSheetId="7">#REF!</definedName>
    <definedName name="CICLO" localSheetId="10">#REF!</definedName>
    <definedName name="CICLO" localSheetId="11">#REF!</definedName>
    <definedName name="CICLO" localSheetId="8">#REF!</definedName>
    <definedName name="CICLO" localSheetId="9">#REF!</definedName>
    <definedName name="CICLO" localSheetId="3">#REF!</definedName>
    <definedName name="CICLO" localSheetId="2">#REF!</definedName>
    <definedName name="CICLO" localSheetId="1">#REF!</definedName>
    <definedName name="CICLO" localSheetId="12">#REF!</definedName>
    <definedName name="CICLO">#REF!</definedName>
    <definedName name="CINQU" localSheetId="5">#REF!</definedName>
    <definedName name="CINQU" localSheetId="4">#REF!</definedName>
    <definedName name="CINQU" localSheetId="6">#REF!</definedName>
    <definedName name="CINQU" localSheetId="7">#REF!</definedName>
    <definedName name="CINQU" localSheetId="10">#REF!</definedName>
    <definedName name="CINQU" localSheetId="11">#REF!</definedName>
    <definedName name="CINQU" localSheetId="8">#REF!</definedName>
    <definedName name="CINQU" localSheetId="9">#REF!</definedName>
    <definedName name="CINQU" localSheetId="3">#REF!</definedName>
    <definedName name="CINQU" localSheetId="2">#REF!</definedName>
    <definedName name="CINQU" localSheetId="1">#REF!</definedName>
    <definedName name="CINQU" localSheetId="12">#REF!</definedName>
    <definedName name="CINQU">#REF!</definedName>
    <definedName name="cinque" localSheetId="5">#REF!</definedName>
    <definedName name="cinque" localSheetId="4">#REF!</definedName>
    <definedName name="cinque" localSheetId="6">#REF!</definedName>
    <definedName name="cinque" localSheetId="7">#REF!</definedName>
    <definedName name="cinque" localSheetId="10">#REF!</definedName>
    <definedName name="cinque" localSheetId="11">#REF!</definedName>
    <definedName name="cinque" localSheetId="8">#REF!</definedName>
    <definedName name="cinque" localSheetId="9">#REF!</definedName>
    <definedName name="cinque" localSheetId="3">#REF!</definedName>
    <definedName name="cinque" localSheetId="2">#REF!</definedName>
    <definedName name="cinque" localSheetId="1">#REF!</definedName>
    <definedName name="cinque" localSheetId="12">#REF!</definedName>
    <definedName name="cinque">#REF!</definedName>
    <definedName name="CINQUM" localSheetId="5">#REF!</definedName>
    <definedName name="CINQUM" localSheetId="4">#REF!</definedName>
    <definedName name="CINQUM" localSheetId="6">#REF!</definedName>
    <definedName name="CINQUM" localSheetId="7">#REF!</definedName>
    <definedName name="CINQUM" localSheetId="10">#REF!</definedName>
    <definedName name="CINQUM" localSheetId="11">#REF!</definedName>
    <definedName name="CINQUM" localSheetId="8">#REF!</definedName>
    <definedName name="CINQUM" localSheetId="9">#REF!</definedName>
    <definedName name="CINQUM" localSheetId="3">#REF!</definedName>
    <definedName name="CINQUM" localSheetId="2">#REF!</definedName>
    <definedName name="CINQUM" localSheetId="1">#REF!</definedName>
    <definedName name="CINQUM" localSheetId="12">#REF!</definedName>
    <definedName name="CINQUM">#REF!</definedName>
    <definedName name="CV" localSheetId="5">#REF!</definedName>
    <definedName name="CV" localSheetId="4">#REF!</definedName>
    <definedName name="CV" localSheetId="6">#REF!</definedName>
    <definedName name="CV" localSheetId="7">#REF!</definedName>
    <definedName name="CV" localSheetId="10">#REF!</definedName>
    <definedName name="CV" localSheetId="11">#REF!</definedName>
    <definedName name="CV" localSheetId="8">#REF!</definedName>
    <definedName name="CV" localSheetId="9">#REF!</definedName>
    <definedName name="CV" localSheetId="3">#REF!</definedName>
    <definedName name="CV" localSheetId="2">#REF!</definedName>
    <definedName name="CV" localSheetId="1">#REF!</definedName>
    <definedName name="CV" localSheetId="12">#REF!</definedName>
    <definedName name="CV">#REF!</definedName>
    <definedName name="d" localSheetId="5">#REF!</definedName>
    <definedName name="d" localSheetId="4">#REF!</definedName>
    <definedName name="d" localSheetId="6">#REF!</definedName>
    <definedName name="d" localSheetId="7">#REF!</definedName>
    <definedName name="d" localSheetId="10">#REF!</definedName>
    <definedName name="d" localSheetId="11">#REF!</definedName>
    <definedName name="d" localSheetId="8">#REF!</definedName>
    <definedName name="d" localSheetId="9">#REF!</definedName>
    <definedName name="d" localSheetId="3">#REF!</definedName>
    <definedName name="d" localSheetId="2">#REF!</definedName>
    <definedName name="d" localSheetId="1">#REF!</definedName>
    <definedName name="d" localSheetId="12">#REF!</definedName>
    <definedName name="d">#REF!</definedName>
    <definedName name="_xlnm.Database" localSheetId="5">#REF!</definedName>
    <definedName name="_xlnm.Database" localSheetId="4">#REF!</definedName>
    <definedName name="_xlnm.Database" localSheetId="6">#REF!</definedName>
    <definedName name="_xlnm.Database" localSheetId="7">#REF!</definedName>
    <definedName name="_xlnm.Database" localSheetId="10">#REF!</definedName>
    <definedName name="_xlnm.Database" localSheetId="11">#REF!</definedName>
    <definedName name="_xlnm.Database" localSheetId="8">#REF!</definedName>
    <definedName name="_xlnm.Database" localSheetId="9">#REF!</definedName>
    <definedName name="_xlnm.Database" localSheetId="3">#REF!</definedName>
    <definedName name="_xlnm.Database" localSheetId="2">#REF!</definedName>
    <definedName name="_xlnm.Database" localSheetId="1">#REF!</definedName>
    <definedName name="_xlnm.Database" localSheetId="12">#REF!</definedName>
    <definedName name="_xlnm.Database">#REF!</definedName>
    <definedName name="dd" localSheetId="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escuento_can" localSheetId="5">#REF!</definedName>
    <definedName name="descuento_can" localSheetId="4">#REF!</definedName>
    <definedName name="descuento_can" localSheetId="6">#REF!</definedName>
    <definedName name="descuento_can" localSheetId="7">#REF!</definedName>
    <definedName name="descuento_can" localSheetId="10">#REF!</definedName>
    <definedName name="descuento_can" localSheetId="11">#REF!</definedName>
    <definedName name="descuento_can" localSheetId="8">#REF!</definedName>
    <definedName name="descuento_can" localSheetId="9">#REF!</definedName>
    <definedName name="descuento_can" localSheetId="3">#REF!</definedName>
    <definedName name="descuento_can" localSheetId="2">#REF!</definedName>
    <definedName name="descuento_can" localSheetId="1">#REF!</definedName>
    <definedName name="descuento_can" localSheetId="12">#REF!</definedName>
    <definedName name="descuento_can">#REF!</definedName>
    <definedName name="descuento_pyb" localSheetId="5">#REF!</definedName>
    <definedName name="descuento_pyb" localSheetId="4">#REF!</definedName>
    <definedName name="descuento_pyb" localSheetId="6">#REF!</definedName>
    <definedName name="descuento_pyb" localSheetId="7">#REF!</definedName>
    <definedName name="descuento_pyb" localSheetId="10">#REF!</definedName>
    <definedName name="descuento_pyb" localSheetId="11">#REF!</definedName>
    <definedName name="descuento_pyb" localSheetId="8">#REF!</definedName>
    <definedName name="descuento_pyb" localSheetId="9">#REF!</definedName>
    <definedName name="descuento_pyb" localSheetId="3">#REF!</definedName>
    <definedName name="descuento_pyb" localSheetId="2">#REF!</definedName>
    <definedName name="descuento_pyb" localSheetId="1">#REF!</definedName>
    <definedName name="descuento_pyb" localSheetId="12">#REF!</definedName>
    <definedName name="descuento_pyb">#REF!</definedName>
    <definedName name="dk" localSheetId="5">#REF!</definedName>
    <definedName name="dk" localSheetId="4">#REF!</definedName>
    <definedName name="dk" localSheetId="6">#REF!</definedName>
    <definedName name="dk" localSheetId="7">#REF!</definedName>
    <definedName name="dk" localSheetId="10">#REF!</definedName>
    <definedName name="dk" localSheetId="11">#REF!</definedName>
    <definedName name="dk" localSheetId="8">#REF!</definedName>
    <definedName name="dk" localSheetId="9">#REF!</definedName>
    <definedName name="dk" localSheetId="3">#REF!</definedName>
    <definedName name="dk" localSheetId="2">#REF!</definedName>
    <definedName name="dk" localSheetId="1">#REF!</definedName>
    <definedName name="dk" localSheetId="12">#REF!</definedName>
    <definedName name="dk">#REF!</definedName>
    <definedName name="dtoBase_can" localSheetId="5">#REF!</definedName>
    <definedName name="dtoBase_can" localSheetId="4">#REF!</definedName>
    <definedName name="dtoBase_can" localSheetId="6">#REF!</definedName>
    <definedName name="dtoBase_can" localSheetId="7">#REF!</definedName>
    <definedName name="dtoBase_can" localSheetId="10">#REF!</definedName>
    <definedName name="dtoBase_can" localSheetId="11">#REF!</definedName>
    <definedName name="dtoBase_can" localSheetId="8">#REF!</definedName>
    <definedName name="dtoBase_can" localSheetId="9">#REF!</definedName>
    <definedName name="dtoBase_can" localSheetId="3">#REF!</definedName>
    <definedName name="dtoBase_can" localSheetId="2">#REF!</definedName>
    <definedName name="dtoBase_can" localSheetId="1">#REF!</definedName>
    <definedName name="dtoBase_can" localSheetId="12">#REF!</definedName>
    <definedName name="dtoBase_can">#REF!</definedName>
    <definedName name="dtoBase_pyb" localSheetId="5">#REF!</definedName>
    <definedName name="dtoBase_pyb" localSheetId="4">#REF!</definedName>
    <definedName name="dtoBase_pyb" localSheetId="6">#REF!</definedName>
    <definedName name="dtoBase_pyb" localSheetId="7">#REF!</definedName>
    <definedName name="dtoBase_pyb" localSheetId="10">#REF!</definedName>
    <definedName name="dtoBase_pyb" localSheetId="11">#REF!</definedName>
    <definedName name="dtoBase_pyb" localSheetId="8">#REF!</definedName>
    <definedName name="dtoBase_pyb" localSheetId="9">#REF!</definedName>
    <definedName name="dtoBase_pyb" localSheetId="3">#REF!</definedName>
    <definedName name="dtoBase_pyb" localSheetId="2">#REF!</definedName>
    <definedName name="dtoBase_pyb" localSheetId="1">#REF!</definedName>
    <definedName name="dtoBase_pyb" localSheetId="12">#REF!</definedName>
    <definedName name="dtoBase_pyb">#REF!</definedName>
    <definedName name="DU" localSheetId="5">#REF!</definedName>
    <definedName name="DU" localSheetId="4">#REF!</definedName>
    <definedName name="DU" localSheetId="6">#REF!</definedName>
    <definedName name="DU" localSheetId="7">#REF!</definedName>
    <definedName name="DU" localSheetId="10">#REF!</definedName>
    <definedName name="DU" localSheetId="11">#REF!</definedName>
    <definedName name="DU" localSheetId="8">#REF!</definedName>
    <definedName name="DU" localSheetId="9">#REF!</definedName>
    <definedName name="DU" localSheetId="3">#REF!</definedName>
    <definedName name="DU" localSheetId="2">#REF!</definedName>
    <definedName name="DU" localSheetId="1">#REF!</definedName>
    <definedName name="DU" localSheetId="12">#REF!</definedName>
    <definedName name="DU">#REF!</definedName>
    <definedName name="due" localSheetId="5">#REF!</definedName>
    <definedName name="due" localSheetId="4">#REF!</definedName>
    <definedName name="due" localSheetId="6">#REF!</definedName>
    <definedName name="due" localSheetId="7">#REF!</definedName>
    <definedName name="due" localSheetId="10">#REF!</definedName>
    <definedName name="due" localSheetId="11">#REF!</definedName>
    <definedName name="due" localSheetId="8">#REF!</definedName>
    <definedName name="due" localSheetId="9">#REF!</definedName>
    <definedName name="due" localSheetId="3">#REF!</definedName>
    <definedName name="due" localSheetId="2">#REF!</definedName>
    <definedName name="due" localSheetId="1">#REF!</definedName>
    <definedName name="due" localSheetId="12">#REF!</definedName>
    <definedName name="due">#REF!</definedName>
    <definedName name="DUM" localSheetId="5">#REF!</definedName>
    <definedName name="DUM" localSheetId="4">#REF!</definedName>
    <definedName name="DUM" localSheetId="6">#REF!</definedName>
    <definedName name="DUM" localSheetId="7">#REF!</definedName>
    <definedName name="DUM" localSheetId="10">#REF!</definedName>
    <definedName name="DUM" localSheetId="11">#REF!</definedName>
    <definedName name="DUM" localSheetId="8">#REF!</definedName>
    <definedName name="DUM" localSheetId="9">#REF!</definedName>
    <definedName name="DUM" localSheetId="3">#REF!</definedName>
    <definedName name="DUM" localSheetId="2">#REF!</definedName>
    <definedName name="DUM" localSheetId="1">#REF!</definedName>
    <definedName name="DUM" localSheetId="12">#REF!</definedName>
    <definedName name="DUM">#REF!</definedName>
    <definedName name="e" localSheetId="5">#REF!</definedName>
    <definedName name="e" localSheetId="4">#REF!</definedName>
    <definedName name="e" localSheetId="6">#REF!</definedName>
    <definedName name="e" localSheetId="7">#REF!</definedName>
    <definedName name="e" localSheetId="10">#REF!</definedName>
    <definedName name="e" localSheetId="11">#REF!</definedName>
    <definedName name="e" localSheetId="8">#REF!</definedName>
    <definedName name="e" localSheetId="9">#REF!</definedName>
    <definedName name="e" localSheetId="3">#REF!</definedName>
    <definedName name="e" localSheetId="2">#REF!</definedName>
    <definedName name="e" localSheetId="1">#REF!</definedName>
    <definedName name="e" localSheetId="12">#REF!</definedName>
    <definedName name="e">#REF!</definedName>
    <definedName name="EF" localSheetId="5">#REF!</definedName>
    <definedName name="EF" localSheetId="4">#REF!</definedName>
    <definedName name="EF" localSheetId="6">#REF!</definedName>
    <definedName name="EF" localSheetId="7">#REF!</definedName>
    <definedName name="EF" localSheetId="10">#REF!</definedName>
    <definedName name="EF" localSheetId="11">#REF!</definedName>
    <definedName name="EF" localSheetId="8">#REF!</definedName>
    <definedName name="EF" localSheetId="9">#REF!</definedName>
    <definedName name="EF" localSheetId="3">#REF!</definedName>
    <definedName name="EF" localSheetId="2">#REF!</definedName>
    <definedName name="EF" localSheetId="1">#REF!</definedName>
    <definedName name="EF" localSheetId="12">#REF!</definedName>
    <definedName name="EF">#REF!</definedName>
    <definedName name="Ente" localSheetId="5">#REF!</definedName>
    <definedName name="Ente" localSheetId="4">#REF!</definedName>
    <definedName name="Ente" localSheetId="6">#REF!</definedName>
    <definedName name="Ente" localSheetId="7">#REF!</definedName>
    <definedName name="Ente" localSheetId="10">#REF!</definedName>
    <definedName name="Ente" localSheetId="11">#REF!</definedName>
    <definedName name="Ente" localSheetId="8">#REF!</definedName>
    <definedName name="Ente" localSheetId="9">#REF!</definedName>
    <definedName name="Ente" localSheetId="3">#REF!</definedName>
    <definedName name="Ente" localSheetId="2">#REF!</definedName>
    <definedName name="Ente" localSheetId="1">#REF!</definedName>
    <definedName name="Ente" localSheetId="12">#REF!</definedName>
    <definedName name="Ente">#REF!</definedName>
    <definedName name="Exchange_Rate">'[3]Spider Preiseingabe'!$L$2</definedName>
    <definedName name="f" localSheetId="5">#REF!</definedName>
    <definedName name="f" localSheetId="4">#REF!</definedName>
    <definedName name="f" localSheetId="6">#REF!</definedName>
    <definedName name="f" localSheetId="7">#REF!</definedName>
    <definedName name="f" localSheetId="10">#REF!</definedName>
    <definedName name="f" localSheetId="11">#REF!</definedName>
    <definedName name="f" localSheetId="8">#REF!</definedName>
    <definedName name="f" localSheetId="9">#REF!</definedName>
    <definedName name="f" localSheetId="3">#REF!</definedName>
    <definedName name="f" localSheetId="2">#REF!</definedName>
    <definedName name="f" localSheetId="1">#REF!</definedName>
    <definedName name="f" localSheetId="12">#REF!</definedName>
    <definedName name="f">#REF!</definedName>
    <definedName name="fas" localSheetId="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eatureValues" localSheetId="5">#REF!</definedName>
    <definedName name="FeatureValues" localSheetId="4">#REF!</definedName>
    <definedName name="FeatureValues" localSheetId="6">#REF!</definedName>
    <definedName name="FeatureValues" localSheetId="7">#REF!</definedName>
    <definedName name="FeatureValues" localSheetId="10">#REF!</definedName>
    <definedName name="FeatureValues" localSheetId="11">#REF!</definedName>
    <definedName name="FeatureValues" localSheetId="8">#REF!</definedName>
    <definedName name="FeatureValues" localSheetId="9">#REF!</definedName>
    <definedName name="FeatureValues" localSheetId="3">#REF!</definedName>
    <definedName name="FeatureValues" localSheetId="2">#REF!</definedName>
    <definedName name="FeatureValues" localSheetId="1">#REF!</definedName>
    <definedName name="FeatureValues" localSheetId="12">#REF!</definedName>
    <definedName name="FeatureValues">#REF!</definedName>
    <definedName name="foglio" localSheetId="5">#REF!</definedName>
    <definedName name="foglio" localSheetId="4">#REF!</definedName>
    <definedName name="foglio" localSheetId="6">#REF!</definedName>
    <definedName name="foglio" localSheetId="7">#REF!</definedName>
    <definedName name="foglio" localSheetId="10">#REF!</definedName>
    <definedName name="foglio" localSheetId="11">#REF!</definedName>
    <definedName name="foglio" localSheetId="8">#REF!</definedName>
    <definedName name="foglio" localSheetId="9">#REF!</definedName>
    <definedName name="foglio" localSheetId="3">#REF!</definedName>
    <definedName name="foglio" localSheetId="2">#REF!</definedName>
    <definedName name="foglio" localSheetId="1">#REF!</definedName>
    <definedName name="foglio" localSheetId="12">#REF!</definedName>
    <definedName name="foglio">#REF!</definedName>
    <definedName name="FordPre">'[3]Spider Preiseingabe'!$B$4:$B$23</definedName>
    <definedName name="FordPrePre">'[3]Spider Preiseingabe'!$C$4:$C$23</definedName>
    <definedName name="FordPro">'[3]Spider Preiseingabe'!$E$4:$E$23</definedName>
    <definedName name="FordProPre">'[3]Spider Preiseingabe'!$F$4:$F$23</definedName>
    <definedName name="France">'[3]Spider Preiseingabe'!$U$4:$U$23</definedName>
    <definedName name="FrancePre">'[3]Spider Preiseingabe'!$V$4:$V$23</definedName>
    <definedName name="GAR" localSheetId="5">#REF!</definedName>
    <definedName name="GAR" localSheetId="4">#REF!</definedName>
    <definedName name="GAR" localSheetId="6">#REF!</definedName>
    <definedName name="GAR" localSheetId="7">#REF!</definedName>
    <definedName name="GAR" localSheetId="10">#REF!</definedName>
    <definedName name="GAR" localSheetId="11">#REF!</definedName>
    <definedName name="GAR" localSheetId="8">#REF!</definedName>
    <definedName name="GAR" localSheetId="9">#REF!</definedName>
    <definedName name="GAR" localSheetId="3">#REF!</definedName>
    <definedName name="GAR" localSheetId="2">#REF!</definedName>
    <definedName name="GAR" localSheetId="1">#REF!</definedName>
    <definedName name="GAR" localSheetId="12">#REF!</definedName>
    <definedName name="GAR">#REF!</definedName>
    <definedName name="GHIA" localSheetId="5">'[4]GHIA berl'!#REF!</definedName>
    <definedName name="GHIA" localSheetId="4">'[4]GHIA berl'!#REF!</definedName>
    <definedName name="GHIA" localSheetId="6">'[4]GHIA berl'!#REF!</definedName>
    <definedName name="GHIA" localSheetId="7">'[4]GHIA berl'!#REF!</definedName>
    <definedName name="GHIA" localSheetId="10">'[4]GHIA berl'!#REF!</definedName>
    <definedName name="GHIA" localSheetId="11">'[4]GHIA berl'!#REF!</definedName>
    <definedName name="GHIA" localSheetId="8">'[4]GHIA berl'!#REF!</definedName>
    <definedName name="GHIA" localSheetId="9">'[4]GHIA berl'!#REF!</definedName>
    <definedName name="GHIA" localSheetId="3">'[4]GHIA berl'!#REF!</definedName>
    <definedName name="GHIA" localSheetId="2">'[4]GHIA berl'!#REF!</definedName>
    <definedName name="GHIA" localSheetId="1">'[4]GHIA berl'!#REF!</definedName>
    <definedName name="GHIA" localSheetId="12">'[4]GHIA berl'!#REF!</definedName>
    <definedName name="GHIA">'[4]GHIA berl'!#REF!</definedName>
    <definedName name="GHIAac" localSheetId="5">'[4]GHIA berl'!#REF!</definedName>
    <definedName name="GHIAac" localSheetId="4">'[4]GHIA berl'!#REF!</definedName>
    <definedName name="GHIAac" localSheetId="6">'[4]GHIA berl'!#REF!</definedName>
    <definedName name="GHIAac" localSheetId="7">'[4]GHIA berl'!#REF!</definedName>
    <definedName name="GHIAac" localSheetId="10">'[4]GHIA berl'!#REF!</definedName>
    <definedName name="GHIAac" localSheetId="11">'[4]GHIA berl'!#REF!</definedName>
    <definedName name="GHIAac" localSheetId="8">'[4]GHIA berl'!#REF!</definedName>
    <definedName name="GHIAac" localSheetId="9">'[4]GHIA berl'!#REF!</definedName>
    <definedName name="GHIAac" localSheetId="3">'[4]GHIA berl'!#REF!</definedName>
    <definedName name="GHIAac" localSheetId="2">'[4]GHIA berl'!#REF!</definedName>
    <definedName name="GHIAac" localSheetId="1">'[4]GHIA berl'!#REF!</definedName>
    <definedName name="GHIAac" localSheetId="12">'[4]GHIA berl'!#REF!</definedName>
    <definedName name="GHIAac">'[4]GHIA berl'!#REF!</definedName>
    <definedName name="GRECIA" localSheetId="5">#REF!</definedName>
    <definedName name="GRECIA" localSheetId="4">#REF!</definedName>
    <definedName name="GRECIA" localSheetId="6">#REF!</definedName>
    <definedName name="GRECIA" localSheetId="7">#REF!</definedName>
    <definedName name="GRECIA" localSheetId="10">#REF!</definedName>
    <definedName name="GRECIA" localSheetId="11">#REF!</definedName>
    <definedName name="GRECIA" localSheetId="8">#REF!</definedName>
    <definedName name="GRECIA" localSheetId="9">#REF!</definedName>
    <definedName name="GRECIA" localSheetId="3">#REF!</definedName>
    <definedName name="GRECIA" localSheetId="2">#REF!</definedName>
    <definedName name="GRECIA" localSheetId="1">#REF!</definedName>
    <definedName name="GRECIA" localSheetId="12">#REF!</definedName>
    <definedName name="GRECIA">#REF!</definedName>
    <definedName name="GrigliaMajorMarket" localSheetId="5">#REF!</definedName>
    <definedName name="GrigliaMajorMarket" localSheetId="4">#REF!</definedName>
    <definedName name="GrigliaMajorMarket" localSheetId="6">#REF!</definedName>
    <definedName name="GrigliaMajorMarket" localSheetId="7">#REF!</definedName>
    <definedName name="GrigliaMajorMarket" localSheetId="10">#REF!</definedName>
    <definedName name="GrigliaMajorMarket" localSheetId="11">#REF!</definedName>
    <definedName name="GrigliaMajorMarket" localSheetId="8">#REF!</definedName>
    <definedName name="GrigliaMajorMarket" localSheetId="9">#REF!</definedName>
    <definedName name="GrigliaMajorMarket" localSheetId="3">#REF!</definedName>
    <definedName name="GrigliaMajorMarket" localSheetId="2">#REF!</definedName>
    <definedName name="GrigliaMajorMarket" localSheetId="1">#REF!</definedName>
    <definedName name="GrigliaMajorMarket" localSheetId="12">#REF!</definedName>
    <definedName name="GrigliaMajorMarket">#REF!</definedName>
    <definedName name="i" localSheetId="5">#REF!</definedName>
    <definedName name="i" localSheetId="4">#REF!</definedName>
    <definedName name="i" localSheetId="6">#REF!</definedName>
    <definedName name="i" localSheetId="7">#REF!</definedName>
    <definedName name="i" localSheetId="10">#REF!</definedName>
    <definedName name="i" localSheetId="11">#REF!</definedName>
    <definedName name="i" localSheetId="8">#REF!</definedName>
    <definedName name="i" localSheetId="9">#REF!</definedName>
    <definedName name="i" localSheetId="3">#REF!</definedName>
    <definedName name="i" localSheetId="2">#REF!</definedName>
    <definedName name="i" localSheetId="1">#REF!</definedName>
    <definedName name="i" localSheetId="12">#REF!</definedName>
    <definedName name="i">#REF!</definedName>
    <definedName name="IRR" localSheetId="5">#REF!</definedName>
    <definedName name="IRR" localSheetId="4">#REF!</definedName>
    <definedName name="IRR" localSheetId="6">#REF!</definedName>
    <definedName name="IRR" localSheetId="7">#REF!</definedName>
    <definedName name="IRR" localSheetId="10">#REF!</definedName>
    <definedName name="IRR" localSheetId="11">#REF!</definedName>
    <definedName name="IRR" localSheetId="8">#REF!</definedName>
    <definedName name="IRR" localSheetId="9">#REF!</definedName>
    <definedName name="IRR" localSheetId="3">#REF!</definedName>
    <definedName name="IRR" localSheetId="2">#REF!</definedName>
    <definedName name="IRR" localSheetId="1">#REF!</definedName>
    <definedName name="IRR" localSheetId="12">#REF!</definedName>
    <definedName name="IRR">#REF!</definedName>
    <definedName name="kombi" localSheetId="5">#REF!</definedName>
    <definedName name="kombi" localSheetId="4">#REF!</definedName>
    <definedName name="kombi" localSheetId="6">#REF!</definedName>
    <definedName name="kombi" localSheetId="7">#REF!</definedName>
    <definedName name="kombi" localSheetId="10">#REF!</definedName>
    <definedName name="kombi" localSheetId="11">#REF!</definedName>
    <definedName name="kombi" localSheetId="8">#REF!</definedName>
    <definedName name="kombi" localSheetId="9">#REF!</definedName>
    <definedName name="kombi" localSheetId="3">#REF!</definedName>
    <definedName name="kombi" localSheetId="2">#REF!</definedName>
    <definedName name="kombi" localSheetId="1">#REF!</definedName>
    <definedName name="kombi" localSheetId="12">#REF!</definedName>
    <definedName name="kombi">#REF!</definedName>
    <definedName name="LD" localSheetId="5">#REF!</definedName>
    <definedName name="LD" localSheetId="4">#REF!</definedName>
    <definedName name="LD" localSheetId="6">#REF!</definedName>
    <definedName name="LD" localSheetId="7">#REF!</definedName>
    <definedName name="LD" localSheetId="10">#REF!</definedName>
    <definedName name="LD" localSheetId="11">#REF!</definedName>
    <definedName name="LD" localSheetId="8">#REF!</definedName>
    <definedName name="LD" localSheetId="9">#REF!</definedName>
    <definedName name="LD" localSheetId="3">#REF!</definedName>
    <definedName name="LD" localSheetId="2">#REF!</definedName>
    <definedName name="LD" localSheetId="1">#REF!</definedName>
    <definedName name="LD" localSheetId="12">#REF!</definedName>
    <definedName name="LD">#REF!</definedName>
    <definedName name="MED" localSheetId="5">#REF!</definedName>
    <definedName name="MED" localSheetId="4">#REF!</definedName>
    <definedName name="MED" localSheetId="6">#REF!</definedName>
    <definedName name="MED" localSheetId="7">#REF!</definedName>
    <definedName name="MED" localSheetId="10">#REF!</definedName>
    <definedName name="MED" localSheetId="11">#REF!</definedName>
    <definedName name="MED" localSheetId="8">#REF!</definedName>
    <definedName name="MED" localSheetId="9">#REF!</definedName>
    <definedName name="MED" localSheetId="3">#REF!</definedName>
    <definedName name="MED" localSheetId="2">#REF!</definedName>
    <definedName name="MED" localSheetId="1">#REF!</definedName>
    <definedName name="MED" localSheetId="12">#REF!</definedName>
    <definedName name="MED">#REF!</definedName>
    <definedName name="MEDCV" localSheetId="5">#REF!</definedName>
    <definedName name="MEDCV" localSheetId="4">#REF!</definedName>
    <definedName name="MEDCV" localSheetId="6">#REF!</definedName>
    <definedName name="MEDCV" localSheetId="7">#REF!</definedName>
    <definedName name="MEDCV" localSheetId="10">#REF!</definedName>
    <definedName name="MEDCV" localSheetId="11">#REF!</definedName>
    <definedName name="MEDCV" localSheetId="8">#REF!</definedName>
    <definedName name="MEDCV" localSheetId="9">#REF!</definedName>
    <definedName name="MEDCV" localSheetId="3">#REF!</definedName>
    <definedName name="MEDCV" localSheetId="2">#REF!</definedName>
    <definedName name="MEDCV" localSheetId="1">#REF!</definedName>
    <definedName name="MEDCV" localSheetId="12">#REF!</definedName>
    <definedName name="MEDCV">#REF!</definedName>
    <definedName name="mii_foglio">'[5]Griglia Mondo - Volumi'!$A:$IV</definedName>
    <definedName name="mio_foglio" localSheetId="5">#REF!</definedName>
    <definedName name="mio_foglio" localSheetId="4">#REF!</definedName>
    <definedName name="mio_foglio" localSheetId="6">#REF!</definedName>
    <definedName name="mio_foglio" localSheetId="7">#REF!</definedName>
    <definedName name="mio_foglio" localSheetId="10">#REF!</definedName>
    <definedName name="mio_foglio" localSheetId="11">#REF!</definedName>
    <definedName name="mio_foglio" localSheetId="8">#REF!</definedName>
    <definedName name="mio_foglio" localSheetId="9">#REF!</definedName>
    <definedName name="mio_foglio" localSheetId="3">#REF!</definedName>
    <definedName name="mio_foglio" localSheetId="2">#REF!</definedName>
    <definedName name="mio_foglio" localSheetId="1">#REF!</definedName>
    <definedName name="mio_foglio" localSheetId="12">#REF!</definedName>
    <definedName name="mio_foglio">#REF!</definedName>
    <definedName name="mio_foglio_1x10" localSheetId="5">#REF!</definedName>
    <definedName name="mio_foglio_1x10" localSheetId="4">#REF!</definedName>
    <definedName name="mio_foglio_1x10" localSheetId="6">#REF!</definedName>
    <definedName name="mio_foglio_1x10" localSheetId="7">#REF!</definedName>
    <definedName name="mio_foglio_1x10" localSheetId="10">#REF!</definedName>
    <definedName name="mio_foglio_1x10" localSheetId="11">#REF!</definedName>
    <definedName name="mio_foglio_1x10" localSheetId="8">#REF!</definedName>
    <definedName name="mio_foglio_1x10" localSheetId="9">#REF!</definedName>
    <definedName name="mio_foglio_1x10" localSheetId="3">#REF!</definedName>
    <definedName name="mio_foglio_1x10" localSheetId="2">#REF!</definedName>
    <definedName name="mio_foglio_1x10" localSheetId="1">#REF!</definedName>
    <definedName name="mio_foglio_1x10" localSheetId="12">#REF!</definedName>
    <definedName name="mio_foglio_1x10">#REF!</definedName>
    <definedName name="mio_foglio_2x100" localSheetId="5">#REF!</definedName>
    <definedName name="mio_foglio_2x100" localSheetId="4">#REF!</definedName>
    <definedName name="mio_foglio_2x100" localSheetId="6">#REF!</definedName>
    <definedName name="mio_foglio_2x100" localSheetId="7">#REF!</definedName>
    <definedName name="mio_foglio_2x100" localSheetId="10">#REF!</definedName>
    <definedName name="mio_foglio_2x100" localSheetId="11">#REF!</definedName>
    <definedName name="mio_foglio_2x100" localSheetId="8">#REF!</definedName>
    <definedName name="mio_foglio_2x100" localSheetId="9">#REF!</definedName>
    <definedName name="mio_foglio_2x100" localSheetId="3">#REF!</definedName>
    <definedName name="mio_foglio_2x100" localSheetId="2">#REF!</definedName>
    <definedName name="mio_foglio_2x100" localSheetId="1">#REF!</definedName>
    <definedName name="mio_foglio_2x100" localSheetId="12">#REF!</definedName>
    <definedName name="mio_foglio_2x100">#REF!</definedName>
    <definedName name="mio_foglio_2x200" localSheetId="5">#REF!</definedName>
    <definedName name="mio_foglio_2x200" localSheetId="4">#REF!</definedName>
    <definedName name="mio_foglio_2x200" localSheetId="6">#REF!</definedName>
    <definedName name="mio_foglio_2x200" localSheetId="7">#REF!</definedName>
    <definedName name="mio_foglio_2x200" localSheetId="10">#REF!</definedName>
    <definedName name="mio_foglio_2x200" localSheetId="11">#REF!</definedName>
    <definedName name="mio_foglio_2x200" localSheetId="8">#REF!</definedName>
    <definedName name="mio_foglio_2x200" localSheetId="9">#REF!</definedName>
    <definedName name="mio_foglio_2x200" localSheetId="3">#REF!</definedName>
    <definedName name="mio_foglio_2x200" localSheetId="2">#REF!</definedName>
    <definedName name="mio_foglio_2x200" localSheetId="1">#REF!</definedName>
    <definedName name="mio_foglio_2x200" localSheetId="12">#REF!</definedName>
    <definedName name="mio_foglio_2x200">#REF!</definedName>
    <definedName name="mio_foglio_2x50" localSheetId="5">#REF!</definedName>
    <definedName name="mio_foglio_2x50" localSheetId="4">#REF!</definedName>
    <definedName name="mio_foglio_2x50" localSheetId="6">#REF!</definedName>
    <definedName name="mio_foglio_2x50" localSheetId="7">#REF!</definedName>
    <definedName name="mio_foglio_2x50" localSheetId="10">#REF!</definedName>
    <definedName name="mio_foglio_2x50" localSheetId="11">#REF!</definedName>
    <definedName name="mio_foglio_2x50" localSheetId="8">#REF!</definedName>
    <definedName name="mio_foglio_2x50" localSheetId="9">#REF!</definedName>
    <definedName name="mio_foglio_2x50" localSheetId="3">#REF!</definedName>
    <definedName name="mio_foglio_2x50" localSheetId="2">#REF!</definedName>
    <definedName name="mio_foglio_2x50" localSheetId="1">#REF!</definedName>
    <definedName name="mio_foglio_2x50" localSheetId="12">#REF!</definedName>
    <definedName name="mio_foglio_2x50">#REF!</definedName>
    <definedName name="MIO_FOGLIO2" localSheetId="5">#REF!</definedName>
    <definedName name="MIO_FOGLIO2" localSheetId="4">#REF!</definedName>
    <definedName name="MIO_FOGLIO2" localSheetId="6">#REF!</definedName>
    <definedName name="MIO_FOGLIO2" localSheetId="7">#REF!</definedName>
    <definedName name="MIO_FOGLIO2" localSheetId="10">#REF!</definedName>
    <definedName name="MIO_FOGLIO2" localSheetId="11">#REF!</definedName>
    <definedName name="MIO_FOGLIO2" localSheetId="8">#REF!</definedName>
    <definedName name="MIO_FOGLIO2" localSheetId="9">#REF!</definedName>
    <definedName name="MIO_FOGLIO2" localSheetId="3">#REF!</definedName>
    <definedName name="MIO_FOGLIO2" localSheetId="2">#REF!</definedName>
    <definedName name="MIO_FOGLIO2" localSheetId="1">#REF!</definedName>
    <definedName name="MIO_FOGLIO2" localSheetId="12">#REF!</definedName>
    <definedName name="MIO_FOGLIO2">#REF!</definedName>
    <definedName name="MIX" localSheetId="5">#REF!</definedName>
    <definedName name="MIX" localSheetId="4">#REF!</definedName>
    <definedName name="MIX" localSheetId="6">#REF!</definedName>
    <definedName name="MIX" localSheetId="7">#REF!</definedName>
    <definedName name="MIX" localSheetId="10">#REF!</definedName>
    <definedName name="MIX" localSheetId="11">#REF!</definedName>
    <definedName name="MIX" localSheetId="8">#REF!</definedName>
    <definedName name="MIX" localSheetId="9">#REF!</definedName>
    <definedName name="MIX" localSheetId="3">#REF!</definedName>
    <definedName name="MIX" localSheetId="2">#REF!</definedName>
    <definedName name="MIX" localSheetId="1">#REF!</definedName>
    <definedName name="MIX" localSheetId="12">#REF!</definedName>
    <definedName name="MIX">#REF!</definedName>
    <definedName name="mixRetail_can" localSheetId="5">#REF!</definedName>
    <definedName name="mixRetail_can" localSheetId="4">#REF!</definedName>
    <definedName name="mixRetail_can" localSheetId="6">#REF!</definedName>
    <definedName name="mixRetail_can" localSheetId="7">#REF!</definedName>
    <definedName name="mixRetail_can" localSheetId="10">#REF!</definedName>
    <definedName name="mixRetail_can" localSheetId="11">#REF!</definedName>
    <definedName name="mixRetail_can" localSheetId="8">#REF!</definedName>
    <definedName name="mixRetail_can" localSheetId="9">#REF!</definedName>
    <definedName name="mixRetail_can" localSheetId="3">#REF!</definedName>
    <definedName name="mixRetail_can" localSheetId="2">#REF!</definedName>
    <definedName name="mixRetail_can" localSheetId="1">#REF!</definedName>
    <definedName name="mixRetail_can" localSheetId="12">#REF!</definedName>
    <definedName name="mixRetail_can">#REF!</definedName>
    <definedName name="mixRetail_pyb" localSheetId="5">#REF!</definedName>
    <definedName name="mixRetail_pyb" localSheetId="4">#REF!</definedName>
    <definedName name="mixRetail_pyb" localSheetId="6">#REF!</definedName>
    <definedName name="mixRetail_pyb" localSheetId="7">#REF!</definedName>
    <definedName name="mixRetail_pyb" localSheetId="10">#REF!</definedName>
    <definedName name="mixRetail_pyb" localSheetId="11">#REF!</definedName>
    <definedName name="mixRetail_pyb" localSheetId="8">#REF!</definedName>
    <definedName name="mixRetail_pyb" localSheetId="9">#REF!</definedName>
    <definedName name="mixRetail_pyb" localSheetId="3">#REF!</definedName>
    <definedName name="mixRetail_pyb" localSheetId="2">#REF!</definedName>
    <definedName name="mixRetail_pyb" localSheetId="1">#REF!</definedName>
    <definedName name="mixRetail_pyb" localSheetId="12">#REF!</definedName>
    <definedName name="mixRetail_pyb">#REF!</definedName>
    <definedName name="mixRipi_can" localSheetId="5">#REF!</definedName>
    <definedName name="mixRipi_can" localSheetId="4">#REF!</definedName>
    <definedName name="mixRipi_can" localSheetId="6">#REF!</definedName>
    <definedName name="mixRipi_can" localSheetId="7">#REF!</definedName>
    <definedName name="mixRipi_can" localSheetId="10">#REF!</definedName>
    <definedName name="mixRipi_can" localSheetId="11">#REF!</definedName>
    <definedName name="mixRipi_can" localSheetId="8">#REF!</definedName>
    <definedName name="mixRipi_can" localSheetId="9">#REF!</definedName>
    <definedName name="mixRipi_can" localSheetId="3">#REF!</definedName>
    <definedName name="mixRipi_can" localSheetId="2">#REF!</definedName>
    <definedName name="mixRipi_can" localSheetId="1">#REF!</definedName>
    <definedName name="mixRipi_can" localSheetId="12">#REF!</definedName>
    <definedName name="mixRipi_can">#REF!</definedName>
    <definedName name="mixRipi_pyb" localSheetId="5">#REF!</definedName>
    <definedName name="mixRipi_pyb" localSheetId="4">#REF!</definedName>
    <definedName name="mixRipi_pyb" localSheetId="6">#REF!</definedName>
    <definedName name="mixRipi_pyb" localSheetId="7">#REF!</definedName>
    <definedName name="mixRipi_pyb" localSheetId="10">#REF!</definedName>
    <definedName name="mixRipi_pyb" localSheetId="11">#REF!</definedName>
    <definedName name="mixRipi_pyb" localSheetId="8">#REF!</definedName>
    <definedName name="mixRipi_pyb" localSheetId="9">#REF!</definedName>
    <definedName name="mixRipi_pyb" localSheetId="3">#REF!</definedName>
    <definedName name="mixRipi_pyb" localSheetId="2">#REF!</definedName>
    <definedName name="mixRipi_pyb" localSheetId="1">#REF!</definedName>
    <definedName name="mixRipi_pyb" localSheetId="12">#REF!</definedName>
    <definedName name="mixRipi_pyb">#REF!</definedName>
    <definedName name="MOD" localSheetId="5">#REF!</definedName>
    <definedName name="MOD" localSheetId="4">#REF!</definedName>
    <definedName name="MOD" localSheetId="6">#REF!</definedName>
    <definedName name="MOD" localSheetId="7">#REF!</definedName>
    <definedName name="MOD" localSheetId="10">#REF!</definedName>
    <definedName name="MOD" localSheetId="11">#REF!</definedName>
    <definedName name="MOD" localSheetId="8">#REF!</definedName>
    <definedName name="MOD" localSheetId="9">#REF!</definedName>
    <definedName name="MOD" localSheetId="3">#REF!</definedName>
    <definedName name="MOD" localSheetId="2">#REF!</definedName>
    <definedName name="MOD" localSheetId="1">#REF!</definedName>
    <definedName name="MOD" localSheetId="12">#REF!</definedName>
    <definedName name="MOD">#REF!</definedName>
    <definedName name="MODF" localSheetId="5">#REF!</definedName>
    <definedName name="MODF" localSheetId="4">#REF!</definedName>
    <definedName name="MODF" localSheetId="6">#REF!</definedName>
    <definedName name="MODF" localSheetId="7">#REF!</definedName>
    <definedName name="MODF" localSheetId="10">#REF!</definedName>
    <definedName name="MODF" localSheetId="11">#REF!</definedName>
    <definedName name="MODF" localSheetId="8">#REF!</definedName>
    <definedName name="MODF" localSheetId="9">#REF!</definedName>
    <definedName name="MODF" localSheetId="3">#REF!</definedName>
    <definedName name="MODF" localSheetId="2">#REF!</definedName>
    <definedName name="MODF" localSheetId="1">#REF!</definedName>
    <definedName name="MODF" localSheetId="12">#REF!</definedName>
    <definedName name="MODF">#REF!</definedName>
    <definedName name="MODV" localSheetId="5">#REF!</definedName>
    <definedName name="MODV" localSheetId="4">#REF!</definedName>
    <definedName name="MODV" localSheetId="6">#REF!</definedName>
    <definedName name="MODV" localSheetId="7">#REF!</definedName>
    <definedName name="MODV" localSheetId="10">#REF!</definedName>
    <definedName name="MODV" localSheetId="11">#REF!</definedName>
    <definedName name="MODV" localSheetId="8">#REF!</definedName>
    <definedName name="MODV" localSheetId="9">#REF!</definedName>
    <definedName name="MODV" localSheetId="3">#REF!</definedName>
    <definedName name="MODV" localSheetId="2">#REF!</definedName>
    <definedName name="MODV" localSheetId="1">#REF!</definedName>
    <definedName name="MODV" localSheetId="12">#REF!</definedName>
    <definedName name="MODV">#REF!</definedName>
    <definedName name="mos_can" localSheetId="5">#REF!</definedName>
    <definedName name="mos_can" localSheetId="4">#REF!</definedName>
    <definedName name="mos_can" localSheetId="6">#REF!</definedName>
    <definedName name="mos_can" localSheetId="7">#REF!</definedName>
    <definedName name="mos_can" localSheetId="10">#REF!</definedName>
    <definedName name="mos_can" localSheetId="11">#REF!</definedName>
    <definedName name="mos_can" localSheetId="8">#REF!</definedName>
    <definedName name="mos_can" localSheetId="9">#REF!</definedName>
    <definedName name="mos_can" localSheetId="3">#REF!</definedName>
    <definedName name="mos_can" localSheetId="2">#REF!</definedName>
    <definedName name="mos_can" localSheetId="1">#REF!</definedName>
    <definedName name="mos_can" localSheetId="12">#REF!</definedName>
    <definedName name="mos_can">#REF!</definedName>
    <definedName name="mos_pyb" localSheetId="5">#REF!</definedName>
    <definedName name="mos_pyb" localSheetId="4">#REF!</definedName>
    <definedName name="mos_pyb" localSheetId="6">#REF!</definedName>
    <definedName name="mos_pyb" localSheetId="7">#REF!</definedName>
    <definedName name="mos_pyb" localSheetId="10">#REF!</definedName>
    <definedName name="mos_pyb" localSheetId="11">#REF!</definedName>
    <definedName name="mos_pyb" localSheetId="8">#REF!</definedName>
    <definedName name="mos_pyb" localSheetId="9">#REF!</definedName>
    <definedName name="mos_pyb" localSheetId="3">#REF!</definedName>
    <definedName name="mos_pyb" localSheetId="2">#REF!</definedName>
    <definedName name="mos_pyb" localSheetId="1">#REF!</definedName>
    <definedName name="mos_pyb" localSheetId="12">#REF!</definedName>
    <definedName name="mos_pyb">#REF!</definedName>
    <definedName name="MostraConcorrenti">[6]!MostraConcorrenti</definedName>
    <definedName name="MostraVisuale">[6]!MostraVisuale</definedName>
    <definedName name="NascondiConcorrenti">[6]!NascondiConcorrenti</definedName>
    <definedName name="NascondiVisuale">[6]!NascondiVisuale</definedName>
    <definedName name="nl" localSheetId="5">#REF!</definedName>
    <definedName name="nl" localSheetId="4">#REF!</definedName>
    <definedName name="nl" localSheetId="6">#REF!</definedName>
    <definedName name="nl" localSheetId="7">#REF!</definedName>
    <definedName name="nl" localSheetId="10">#REF!</definedName>
    <definedName name="nl" localSheetId="11">#REF!</definedName>
    <definedName name="nl" localSheetId="8">#REF!</definedName>
    <definedName name="nl" localSheetId="9">#REF!</definedName>
    <definedName name="nl" localSheetId="3">#REF!</definedName>
    <definedName name="nl" localSheetId="2">#REF!</definedName>
    <definedName name="nl" localSheetId="1">#REF!</definedName>
    <definedName name="nl" localSheetId="12">#REF!</definedName>
    <definedName name="nl">#REF!</definedName>
    <definedName name="o" localSheetId="5" hidden="1">{#N/A,#N/A,FALSE,"Cover Sheet";#N/A,#N/A,FALSE,"BE 13 Fiesta";#N/A,#N/A,FALSE,"New Fiesta";#N/A,#N/A,FALSE,"Escort";#N/A,#N/A,FALSE,"Mondeo";#N/A,#N/A,FALSE,"Scorpio";#N/A,#N/A,FALSE,"Probe";#N/A,#N/A,FALSE,"Maverick";#N/A,#N/A,FALSE,"Galaxy";#N/A,#N/A,FALSE,"Light vans";#N/A,#N/A,FALSE,"Transit"}</definedName>
    <definedName name="o" localSheetId="4" hidden="1">{#N/A,#N/A,FALSE,"Cover Sheet";#N/A,#N/A,FALSE,"BE 13 Fiesta";#N/A,#N/A,FALSE,"New Fiesta";#N/A,#N/A,FALSE,"Escort";#N/A,#N/A,FALSE,"Mondeo";#N/A,#N/A,FALSE,"Scorpio";#N/A,#N/A,FALSE,"Probe";#N/A,#N/A,FALSE,"Maverick";#N/A,#N/A,FALSE,"Galaxy";#N/A,#N/A,FALSE,"Light vans";#N/A,#N/A,FALSE,"Transit"}</definedName>
    <definedName name="o" localSheetId="6" hidden="1">{#N/A,#N/A,FALSE,"Cover Sheet";#N/A,#N/A,FALSE,"BE 13 Fiesta";#N/A,#N/A,FALSE,"New Fiesta";#N/A,#N/A,FALSE,"Escort";#N/A,#N/A,FALSE,"Mondeo";#N/A,#N/A,FALSE,"Scorpio";#N/A,#N/A,FALSE,"Probe";#N/A,#N/A,FALSE,"Maverick";#N/A,#N/A,FALSE,"Galaxy";#N/A,#N/A,FALSE,"Light vans";#N/A,#N/A,FALSE,"Transit"}</definedName>
    <definedName name="o" localSheetId="7" hidden="1">{#N/A,#N/A,FALSE,"Cover Sheet";#N/A,#N/A,FALSE,"BE 13 Fiesta";#N/A,#N/A,FALSE,"New Fiesta";#N/A,#N/A,FALSE,"Escort";#N/A,#N/A,FALSE,"Mondeo";#N/A,#N/A,FALSE,"Scorpio";#N/A,#N/A,FALSE,"Probe";#N/A,#N/A,FALSE,"Maverick";#N/A,#N/A,FALSE,"Galaxy";#N/A,#N/A,FALSE,"Light vans";#N/A,#N/A,FALSE,"Transit"}</definedName>
    <definedName name="o" hidden="1">{#N/A,#N/A,FALSE,"Cover Sheet";#N/A,#N/A,FALSE,"BE 13 Fiesta";#N/A,#N/A,FALSE,"New Fiesta";#N/A,#N/A,FALSE,"Escort";#N/A,#N/A,FALSE,"Mondeo";#N/A,#N/A,FALSE,"Scorpio";#N/A,#N/A,FALSE,"Probe";#N/A,#N/A,FALSE,"Maverick";#N/A,#N/A,FALSE,"Galaxy";#N/A,#N/A,FALSE,"Light vans";#N/A,#N/A,FALSE,"Transit"}</definedName>
    <definedName name="OPT" localSheetId="5">#REF!</definedName>
    <definedName name="OPT" localSheetId="4">#REF!</definedName>
    <definedName name="OPT" localSheetId="6">#REF!</definedName>
    <definedName name="OPT" localSheetId="7">#REF!</definedName>
    <definedName name="OPT" localSheetId="10">#REF!</definedName>
    <definedName name="OPT" localSheetId="11">#REF!</definedName>
    <definedName name="OPT" localSheetId="8">#REF!</definedName>
    <definedName name="OPT" localSheetId="9">#REF!</definedName>
    <definedName name="OPT" localSheetId="3">#REF!</definedName>
    <definedName name="OPT" localSheetId="2">#REF!</definedName>
    <definedName name="OPT" localSheetId="1">#REF!</definedName>
    <definedName name="OPT" localSheetId="12">#REF!</definedName>
    <definedName name="OPT">#REF!</definedName>
    <definedName name="OPTB" localSheetId="5">#REF!</definedName>
    <definedName name="OPTB" localSheetId="4">#REF!</definedName>
    <definedName name="OPTB" localSheetId="6">#REF!</definedName>
    <definedName name="OPTB" localSheetId="7">#REF!</definedName>
    <definedName name="OPTB" localSheetId="10">#REF!</definedName>
    <definedName name="OPTB" localSheetId="11">#REF!</definedName>
    <definedName name="OPTB" localSheetId="8">#REF!</definedName>
    <definedName name="OPTB" localSheetId="9">#REF!</definedName>
    <definedName name="OPTB" localSheetId="3">#REF!</definedName>
    <definedName name="OPTB" localSheetId="2">#REF!</definedName>
    <definedName name="OPTB" localSheetId="1">#REF!</definedName>
    <definedName name="OPTB" localSheetId="12">#REF!</definedName>
    <definedName name="OPTB">#REF!</definedName>
    <definedName name="OPTCH" localSheetId="5">#REF!</definedName>
    <definedName name="OPTCH" localSheetId="4">#REF!</definedName>
    <definedName name="OPTCH" localSheetId="6">#REF!</definedName>
    <definedName name="OPTCH" localSheetId="7">#REF!</definedName>
    <definedName name="OPTCH" localSheetId="10">#REF!</definedName>
    <definedName name="OPTCH" localSheetId="11">#REF!</definedName>
    <definedName name="OPTCH" localSheetId="8">#REF!</definedName>
    <definedName name="OPTCH" localSheetId="9">#REF!</definedName>
    <definedName name="OPTCH" localSheetId="3">#REF!</definedName>
    <definedName name="OPTCH" localSheetId="2">#REF!</definedName>
    <definedName name="OPTCH" localSheetId="1">#REF!</definedName>
    <definedName name="OPTCH" localSheetId="12">#REF!</definedName>
    <definedName name="OPTCH">#REF!</definedName>
    <definedName name="OPTD" localSheetId="5">#REF!</definedName>
    <definedName name="OPTD" localSheetId="4">#REF!</definedName>
    <definedName name="OPTD" localSheetId="6">#REF!</definedName>
    <definedName name="OPTD" localSheetId="7">#REF!</definedName>
    <definedName name="OPTD" localSheetId="10">#REF!</definedName>
    <definedName name="OPTD" localSheetId="11">#REF!</definedName>
    <definedName name="OPTD" localSheetId="8">#REF!</definedName>
    <definedName name="OPTD" localSheetId="9">#REF!</definedName>
    <definedName name="OPTD" localSheetId="3">#REF!</definedName>
    <definedName name="OPTD" localSheetId="2">#REF!</definedName>
    <definedName name="OPTD" localSheetId="1">#REF!</definedName>
    <definedName name="OPTD" localSheetId="12">#REF!</definedName>
    <definedName name="OPTD">#REF!</definedName>
    <definedName name="OPTE" localSheetId="5">#REF!</definedName>
    <definedName name="OPTE" localSheetId="4">#REF!</definedName>
    <definedName name="OPTE" localSheetId="6">#REF!</definedName>
    <definedName name="OPTE" localSheetId="7">#REF!</definedName>
    <definedName name="OPTE" localSheetId="10">#REF!</definedName>
    <definedName name="OPTE" localSheetId="11">#REF!</definedName>
    <definedName name="OPTE" localSheetId="8">#REF!</definedName>
    <definedName name="OPTE" localSheetId="9">#REF!</definedName>
    <definedName name="OPTE" localSheetId="3">#REF!</definedName>
    <definedName name="OPTE" localSheetId="2">#REF!</definedName>
    <definedName name="OPTE" localSheetId="1">#REF!</definedName>
    <definedName name="OPTE" localSheetId="12">#REF!</definedName>
    <definedName name="OPTE">#REF!</definedName>
    <definedName name="optf" localSheetId="5">#REF!</definedName>
    <definedName name="optf" localSheetId="4">#REF!</definedName>
    <definedName name="optf" localSheetId="6">#REF!</definedName>
    <definedName name="optf" localSheetId="7">#REF!</definedName>
    <definedName name="optf" localSheetId="10">#REF!</definedName>
    <definedName name="optf" localSheetId="11">#REF!</definedName>
    <definedName name="optf" localSheetId="8">#REF!</definedName>
    <definedName name="optf" localSheetId="9">#REF!</definedName>
    <definedName name="optf" localSheetId="3">#REF!</definedName>
    <definedName name="optf" localSheetId="2">#REF!</definedName>
    <definedName name="optf" localSheetId="1">#REF!</definedName>
    <definedName name="optf" localSheetId="12">#REF!</definedName>
    <definedName name="optf">#REF!</definedName>
    <definedName name="OPTNL" localSheetId="5">#REF!</definedName>
    <definedName name="OPTNL" localSheetId="4">#REF!</definedName>
    <definedName name="OPTNL" localSheetId="6">#REF!</definedName>
    <definedName name="OPTNL" localSheetId="7">#REF!</definedName>
    <definedName name="OPTNL" localSheetId="10">#REF!</definedName>
    <definedName name="OPTNL" localSheetId="11">#REF!</definedName>
    <definedName name="OPTNL" localSheetId="8">#REF!</definedName>
    <definedName name="OPTNL" localSheetId="9">#REF!</definedName>
    <definedName name="OPTNL" localSheetId="3">#REF!</definedName>
    <definedName name="OPTNL" localSheetId="2">#REF!</definedName>
    <definedName name="OPTNL" localSheetId="1">#REF!</definedName>
    <definedName name="OPTNL" localSheetId="12">#REF!</definedName>
    <definedName name="OPTNL">#REF!</definedName>
    <definedName name="OPTP" localSheetId="5">#REF!</definedName>
    <definedName name="OPTP" localSheetId="4">#REF!</definedName>
    <definedName name="OPTP" localSheetId="6">#REF!</definedName>
    <definedName name="OPTP" localSheetId="7">#REF!</definedName>
    <definedName name="OPTP" localSheetId="10">#REF!</definedName>
    <definedName name="OPTP" localSheetId="11">#REF!</definedName>
    <definedName name="OPTP" localSheetId="8">#REF!</definedName>
    <definedName name="OPTP" localSheetId="9">#REF!</definedName>
    <definedName name="OPTP" localSheetId="3">#REF!</definedName>
    <definedName name="OPTP" localSheetId="2">#REF!</definedName>
    <definedName name="OPTP" localSheetId="1">#REF!</definedName>
    <definedName name="OPTP" localSheetId="12">#REF!</definedName>
    <definedName name="OPTP">#REF!</definedName>
    <definedName name="otrosDesc_can" localSheetId="5">#REF!</definedName>
    <definedName name="otrosDesc_can" localSheetId="4">#REF!</definedName>
    <definedName name="otrosDesc_can" localSheetId="6">#REF!</definedName>
    <definedName name="otrosDesc_can" localSheetId="7">#REF!</definedName>
    <definedName name="otrosDesc_can" localSheetId="10">#REF!</definedName>
    <definedName name="otrosDesc_can" localSheetId="11">#REF!</definedName>
    <definedName name="otrosDesc_can" localSheetId="8">#REF!</definedName>
    <definedName name="otrosDesc_can" localSheetId="9">#REF!</definedName>
    <definedName name="otrosDesc_can" localSheetId="3">#REF!</definedName>
    <definedName name="otrosDesc_can" localSheetId="2">#REF!</definedName>
    <definedName name="otrosDesc_can" localSheetId="1">#REF!</definedName>
    <definedName name="otrosDesc_can" localSheetId="12">#REF!</definedName>
    <definedName name="otrosDesc_can">#REF!</definedName>
    <definedName name="otrosDesc_pyb" localSheetId="5">#REF!</definedName>
    <definedName name="otrosDesc_pyb" localSheetId="4">#REF!</definedName>
    <definedName name="otrosDesc_pyb" localSheetId="6">#REF!</definedName>
    <definedName name="otrosDesc_pyb" localSheetId="7">#REF!</definedName>
    <definedName name="otrosDesc_pyb" localSheetId="10">#REF!</definedName>
    <definedName name="otrosDesc_pyb" localSheetId="11">#REF!</definedName>
    <definedName name="otrosDesc_pyb" localSheetId="8">#REF!</definedName>
    <definedName name="otrosDesc_pyb" localSheetId="9">#REF!</definedName>
    <definedName name="otrosDesc_pyb" localSheetId="3">#REF!</definedName>
    <definedName name="otrosDesc_pyb" localSheetId="2">#REF!</definedName>
    <definedName name="otrosDesc_pyb" localSheetId="1">#REF!</definedName>
    <definedName name="otrosDesc_pyb" localSheetId="12">#REF!</definedName>
    <definedName name="otrosDesc_pyb">#REF!</definedName>
    <definedName name="OTT" localSheetId="5">#REF!</definedName>
    <definedName name="OTT" localSheetId="4">#REF!</definedName>
    <definedName name="OTT" localSheetId="6">#REF!</definedName>
    <definedName name="OTT" localSheetId="7">#REF!</definedName>
    <definedName name="OTT" localSheetId="10">#REF!</definedName>
    <definedName name="OTT" localSheetId="11">#REF!</definedName>
    <definedName name="OTT" localSheetId="8">#REF!</definedName>
    <definedName name="OTT" localSheetId="9">#REF!</definedName>
    <definedName name="OTT" localSheetId="3">#REF!</definedName>
    <definedName name="OTT" localSheetId="2">#REF!</definedName>
    <definedName name="OTT" localSheetId="1">#REF!</definedName>
    <definedName name="OTT" localSheetId="12">#REF!</definedName>
    <definedName name="OTT">#REF!</definedName>
    <definedName name="OTTM" localSheetId="5">#REF!</definedName>
    <definedName name="OTTM" localSheetId="4">#REF!</definedName>
    <definedName name="OTTM" localSheetId="6">#REF!</definedName>
    <definedName name="OTTM" localSheetId="7">#REF!</definedName>
    <definedName name="OTTM" localSheetId="10">#REF!</definedName>
    <definedName name="OTTM" localSheetId="11">#REF!</definedName>
    <definedName name="OTTM" localSheetId="8">#REF!</definedName>
    <definedName name="OTTM" localSheetId="9">#REF!</definedName>
    <definedName name="OTTM" localSheetId="3">#REF!</definedName>
    <definedName name="OTTM" localSheetId="2">#REF!</definedName>
    <definedName name="OTTM" localSheetId="1">#REF!</definedName>
    <definedName name="OTTM" localSheetId="12">#REF!</definedName>
    <definedName name="OTTM">#REF!</definedName>
    <definedName name="otto" localSheetId="5">#REF!</definedName>
    <definedName name="otto" localSheetId="4">#REF!</definedName>
    <definedName name="otto" localSheetId="6">#REF!</definedName>
    <definedName name="otto" localSheetId="7">#REF!</definedName>
    <definedName name="otto" localSheetId="10">#REF!</definedName>
    <definedName name="otto" localSheetId="11">#REF!</definedName>
    <definedName name="otto" localSheetId="8">#REF!</definedName>
    <definedName name="otto" localSheetId="9">#REF!</definedName>
    <definedName name="otto" localSheetId="3">#REF!</definedName>
    <definedName name="otto" localSheetId="2">#REF!</definedName>
    <definedName name="otto" localSheetId="1">#REF!</definedName>
    <definedName name="otto" localSheetId="12">#REF!</definedName>
    <definedName name="otto">#REF!</definedName>
    <definedName name="p" localSheetId="5">#REF!</definedName>
    <definedName name="p" localSheetId="4">#REF!</definedName>
    <definedName name="p" localSheetId="6">#REF!</definedName>
    <definedName name="p" localSheetId="7">#REF!</definedName>
    <definedName name="p" localSheetId="10">#REF!</definedName>
    <definedName name="p" localSheetId="11">#REF!</definedName>
    <definedName name="p" localSheetId="8">#REF!</definedName>
    <definedName name="p" localSheetId="9">#REF!</definedName>
    <definedName name="p" localSheetId="3">#REF!</definedName>
    <definedName name="p" localSheetId="2">#REF!</definedName>
    <definedName name="p" localSheetId="1">#REF!</definedName>
    <definedName name="p" localSheetId="12">#REF!</definedName>
    <definedName name="p">#REF!</definedName>
    <definedName name="PAGE2" localSheetId="5">#REF!</definedName>
    <definedName name="PAGE2" localSheetId="4">#REF!</definedName>
    <definedName name="PAGE2" localSheetId="6">#REF!</definedName>
    <definedName name="PAGE2" localSheetId="7">#REF!</definedName>
    <definedName name="PAGE2" localSheetId="10">#REF!</definedName>
    <definedName name="PAGE2" localSheetId="11">#REF!</definedName>
    <definedName name="PAGE2" localSheetId="8">#REF!</definedName>
    <definedName name="PAGE2" localSheetId="9">#REF!</definedName>
    <definedName name="PAGE2" localSheetId="3">#REF!</definedName>
    <definedName name="PAGE2" localSheetId="2">#REF!</definedName>
    <definedName name="PAGE2" localSheetId="1">#REF!</definedName>
    <definedName name="PAGE2" localSheetId="12">#REF!</definedName>
    <definedName name="PAGE2">#REF!</definedName>
    <definedName name="Passat">'[3]Spider Preiseingabe'!$H$4:$H$23</definedName>
    <definedName name="PassatPre">'[3]Spider Preiseingabe'!$I$4:$I$23</definedName>
    <definedName name="pippo" localSheetId="5" hidden="1">{#N/A,#N/A,FALSE,"Cover Sheet";#N/A,#N/A,FALSE,"BE 13 Fiesta";#N/A,#N/A,FALSE,"New Fiesta";#N/A,#N/A,FALSE,"Escort";#N/A,#N/A,FALSE,"Mondeo";#N/A,#N/A,FALSE,"Scorpio";#N/A,#N/A,FALSE,"Probe";#N/A,#N/A,FALSE,"Maverick";#N/A,#N/A,FALSE,"Galaxy";#N/A,#N/A,FALSE,"Light vans";#N/A,#N/A,FALSE,"Transit"}</definedName>
    <definedName name="pippo" localSheetId="4" hidden="1">{#N/A,#N/A,FALSE,"Cover Sheet";#N/A,#N/A,FALSE,"BE 13 Fiesta";#N/A,#N/A,FALSE,"New Fiesta";#N/A,#N/A,FALSE,"Escort";#N/A,#N/A,FALSE,"Mondeo";#N/A,#N/A,FALSE,"Scorpio";#N/A,#N/A,FALSE,"Probe";#N/A,#N/A,FALSE,"Maverick";#N/A,#N/A,FALSE,"Galaxy";#N/A,#N/A,FALSE,"Light vans";#N/A,#N/A,FALSE,"Transit"}</definedName>
    <definedName name="pippo" localSheetId="6" hidden="1">{#N/A,#N/A,FALSE,"Cover Sheet";#N/A,#N/A,FALSE,"BE 13 Fiesta";#N/A,#N/A,FALSE,"New Fiesta";#N/A,#N/A,FALSE,"Escort";#N/A,#N/A,FALSE,"Mondeo";#N/A,#N/A,FALSE,"Scorpio";#N/A,#N/A,FALSE,"Probe";#N/A,#N/A,FALSE,"Maverick";#N/A,#N/A,FALSE,"Galaxy";#N/A,#N/A,FALSE,"Light vans";#N/A,#N/A,FALSE,"Transit"}</definedName>
    <definedName name="pippo" localSheetId="7" hidden="1">{#N/A,#N/A,FALSE,"Cover Sheet";#N/A,#N/A,FALSE,"BE 13 Fiesta";#N/A,#N/A,FALSE,"New Fiesta";#N/A,#N/A,FALSE,"Escort";#N/A,#N/A,FALSE,"Mondeo";#N/A,#N/A,FALSE,"Scorpio";#N/A,#N/A,FALSE,"Probe";#N/A,#N/A,FALSE,"Maverick";#N/A,#N/A,FALSE,"Galaxy";#N/A,#N/A,FALSE,"Light vans";#N/A,#N/A,FALSE,"Transit"}</definedName>
    <definedName name="pippo" hidden="1">{#N/A,#N/A,FALSE,"Cover Sheet";#N/A,#N/A,FALSE,"BE 13 Fiesta";#N/A,#N/A,FALSE,"New Fiesta";#N/A,#N/A,FALSE,"Escort";#N/A,#N/A,FALSE,"Mondeo";#N/A,#N/A,FALSE,"Scorpio";#N/A,#N/A,FALSE,"Probe";#N/A,#N/A,FALSE,"Maverick";#N/A,#N/A,FALSE,"Galaxy";#N/A,#N/A,FALSE,"Light vans";#N/A,#N/A,FALSE,"Transit"}</definedName>
    <definedName name="PosMercato" localSheetId="5">[6]Base!#REF!</definedName>
    <definedName name="PosMercato" localSheetId="4">[6]Base!#REF!</definedName>
    <definedName name="PosMercato" localSheetId="6">[6]Base!#REF!</definedName>
    <definedName name="PosMercato" localSheetId="7">[6]Base!#REF!</definedName>
    <definedName name="PosMercato" localSheetId="10">[6]Base!#REF!</definedName>
    <definedName name="PosMercato" localSheetId="11">[6]Base!#REF!</definedName>
    <definedName name="PosMercato" localSheetId="8">[6]Base!#REF!</definedName>
    <definedName name="PosMercato" localSheetId="9">[6]Base!#REF!</definedName>
    <definedName name="PosMercato" localSheetId="3">[6]Base!#REF!</definedName>
    <definedName name="PosMercato" localSheetId="2">[6]Base!#REF!</definedName>
    <definedName name="PosMercato" localSheetId="1">[6]Base!#REF!</definedName>
    <definedName name="PosMercato" localSheetId="12">[6]Base!#REF!</definedName>
    <definedName name="PosMercato">[6]Base!#REF!</definedName>
    <definedName name="_xlnm.Print_Area" localSheetId="5">'500 0.9 85hp Collezione E6D'!$A$1:$G$127</definedName>
    <definedName name="_xlnm.Print_Area" localSheetId="4">'500 1.2 69hp Collezione E6D'!$A$1:$G$127</definedName>
    <definedName name="_xlnm.Print_Area" localSheetId="6">'500C 1.2 69hp Collezione E6D '!$A$1:$G$126</definedName>
    <definedName name="_xlnm.Print_Area" localSheetId="7">'500L 0.9 Twinair 80hp CNG FL'!$A$1:$G$130</definedName>
    <definedName name="_xlnm.Print_Area" localSheetId="10">'500X 1.0 s3 E6D'!$A$1:$E$112</definedName>
    <definedName name="_xlnm.Print_Area" localSheetId="11">'500X 1.3 s3 E6D '!$A$1:$D$106</definedName>
    <definedName name="_xlnm.Print_Area" localSheetId="8">'500X 1.6 E-TORQUE s3 E6D'!$A$1:$D$93</definedName>
    <definedName name="_xlnm.Print_Area" localSheetId="9">'500X 1.6 MTJ s3 E6D'!$A$1:$G$115</definedName>
    <definedName name="_xlnm.Print_Area" localSheetId="3">'Panda 0.9 Twinair 85hp 4X4 s3'!$A$1:$G$87</definedName>
    <definedName name="_xlnm.Print_Area" localSheetId="2">'Panda 1.2 69hp LPG s2'!$A$1:$G$93</definedName>
    <definedName name="_xlnm.Print_Area" localSheetId="1">'Qubo 1.4 70hp CNG E6D'!$A$1:$G$85</definedName>
    <definedName name="_xlnm.Print_Area" localSheetId="12">'Tipo SD 1.6 MTJ 120hp P'!$A$1:$G$110</definedName>
    <definedName name="_xlnm.Print_Area" localSheetId="0">'ΠΡΟΤΕΙΝΟΜΕΝΟΣ ΤΙΜΟΚΑΤΑΛΟΓΟΣ'!$A$2:$P$18</definedName>
    <definedName name="_xlnm.Print_Titles" localSheetId="5">'500 0.9 85hp Collezione E6D'!$1:$13</definedName>
    <definedName name="_xlnm.Print_Titles" localSheetId="4">'500 1.2 69hp Collezione E6D'!$1:$13</definedName>
    <definedName name="_xlnm.Print_Titles" localSheetId="6">'500C 1.2 69hp Collezione E6D '!$1:$13</definedName>
    <definedName name="_xlnm.Print_Titles" localSheetId="7">'500L 0.9 Twinair 80hp CNG FL'!$1:$13</definedName>
    <definedName name="_xlnm.Print_Titles" localSheetId="0">'ΠΡΟΤΕΙΝΟΜΕΝΟΣ ΤΙΜΟΚΑΤΑΛΟΓΟΣ'!$2:$7</definedName>
    <definedName name="PROF2" localSheetId="5">#REF!</definedName>
    <definedName name="PROF2" localSheetId="4">#REF!</definedName>
    <definedName name="PROF2" localSheetId="6">#REF!</definedName>
    <definedName name="PROF2" localSheetId="7">#REF!</definedName>
    <definedName name="PROF2" localSheetId="10">#REF!</definedName>
    <definedName name="PROF2" localSheetId="11">#REF!</definedName>
    <definedName name="PROF2" localSheetId="8">#REF!</definedName>
    <definedName name="PROF2" localSheetId="9">#REF!</definedName>
    <definedName name="PROF2" localSheetId="3">#REF!</definedName>
    <definedName name="PROF2" localSheetId="2">#REF!</definedName>
    <definedName name="PROF2" localSheetId="1">#REF!</definedName>
    <definedName name="PROF2" localSheetId="12">#REF!</definedName>
    <definedName name="PROF2">#REF!</definedName>
    <definedName name="PT" localSheetId="5">#REF!</definedName>
    <definedName name="PT" localSheetId="4">#REF!</definedName>
    <definedName name="PT" localSheetId="6">#REF!</definedName>
    <definedName name="PT" localSheetId="7">#REF!</definedName>
    <definedName name="PT" localSheetId="10">#REF!</definedName>
    <definedName name="PT" localSheetId="11">#REF!</definedName>
    <definedName name="PT" localSheetId="8">#REF!</definedName>
    <definedName name="PT" localSheetId="9">#REF!</definedName>
    <definedName name="PT" localSheetId="3">#REF!</definedName>
    <definedName name="PT" localSheetId="2">#REF!</definedName>
    <definedName name="PT" localSheetId="1">#REF!</definedName>
    <definedName name="PT" localSheetId="12">#REF!</definedName>
    <definedName name="PT">#REF!</definedName>
    <definedName name="QUATTR" localSheetId="5">#REF!</definedName>
    <definedName name="QUATTR" localSheetId="4">#REF!</definedName>
    <definedName name="QUATTR" localSheetId="6">#REF!</definedName>
    <definedName name="QUATTR" localSheetId="7">#REF!</definedName>
    <definedName name="QUATTR" localSheetId="10">#REF!</definedName>
    <definedName name="QUATTR" localSheetId="11">#REF!</definedName>
    <definedName name="QUATTR" localSheetId="8">#REF!</definedName>
    <definedName name="QUATTR" localSheetId="9">#REF!</definedName>
    <definedName name="QUATTR" localSheetId="3">#REF!</definedName>
    <definedName name="QUATTR" localSheetId="2">#REF!</definedName>
    <definedName name="QUATTR" localSheetId="1">#REF!</definedName>
    <definedName name="QUATTR" localSheetId="12">#REF!</definedName>
    <definedName name="QUATTR">#REF!</definedName>
    <definedName name="QUATTRM" localSheetId="5">#REF!</definedName>
    <definedName name="QUATTRM" localSheetId="4">#REF!</definedName>
    <definedName name="QUATTRM" localSheetId="6">#REF!</definedName>
    <definedName name="QUATTRM" localSheetId="7">#REF!</definedName>
    <definedName name="QUATTRM" localSheetId="10">#REF!</definedName>
    <definedName name="QUATTRM" localSheetId="11">#REF!</definedName>
    <definedName name="QUATTRM" localSheetId="8">#REF!</definedName>
    <definedName name="QUATTRM" localSheetId="9">#REF!</definedName>
    <definedName name="QUATTRM" localSheetId="3">#REF!</definedName>
    <definedName name="QUATTRM" localSheetId="2">#REF!</definedName>
    <definedName name="QUATTRM" localSheetId="1">#REF!</definedName>
    <definedName name="QUATTRM" localSheetId="12">#REF!</definedName>
    <definedName name="QUATTRM">#REF!</definedName>
    <definedName name="quattro" localSheetId="5">#REF!</definedName>
    <definedName name="quattro" localSheetId="4">#REF!</definedName>
    <definedName name="quattro" localSheetId="6">#REF!</definedName>
    <definedName name="quattro" localSheetId="7">#REF!</definedName>
    <definedName name="quattro" localSheetId="10">#REF!</definedName>
    <definedName name="quattro" localSheetId="11">#REF!</definedName>
    <definedName name="quattro" localSheetId="8">#REF!</definedName>
    <definedName name="quattro" localSheetId="9">#REF!</definedName>
    <definedName name="quattro" localSheetId="3">#REF!</definedName>
    <definedName name="quattro" localSheetId="2">#REF!</definedName>
    <definedName name="quattro" localSheetId="1">#REF!</definedName>
    <definedName name="quattro" localSheetId="12">#REF!</definedName>
    <definedName name="quattro">#REF!</definedName>
    <definedName name="rappel_can" localSheetId="5">#REF!</definedName>
    <definedName name="rappel_can" localSheetId="4">#REF!</definedName>
    <definedName name="rappel_can" localSheetId="6">#REF!</definedName>
    <definedName name="rappel_can" localSheetId="7">#REF!</definedName>
    <definedName name="rappel_can" localSheetId="10">#REF!</definedName>
    <definedName name="rappel_can" localSheetId="11">#REF!</definedName>
    <definedName name="rappel_can" localSheetId="8">#REF!</definedName>
    <definedName name="rappel_can" localSheetId="9">#REF!</definedName>
    <definedName name="rappel_can" localSheetId="3">#REF!</definedName>
    <definedName name="rappel_can" localSheetId="2">#REF!</definedName>
    <definedName name="rappel_can" localSheetId="1">#REF!</definedName>
    <definedName name="rappel_can" localSheetId="12">#REF!</definedName>
    <definedName name="rappel_can">#REF!</definedName>
    <definedName name="rappel_pyb" localSheetId="5">#REF!</definedName>
    <definedName name="rappel_pyb" localSheetId="4">#REF!</definedName>
    <definedName name="rappel_pyb" localSheetId="6">#REF!</definedName>
    <definedName name="rappel_pyb" localSheetId="7">#REF!</definedName>
    <definedName name="rappel_pyb" localSheetId="10">#REF!</definedName>
    <definedName name="rappel_pyb" localSheetId="11">#REF!</definedName>
    <definedName name="rappel_pyb" localSheetId="8">#REF!</definedName>
    <definedName name="rappel_pyb" localSheetId="9">#REF!</definedName>
    <definedName name="rappel_pyb" localSheetId="3">#REF!</definedName>
    <definedName name="rappel_pyb" localSheetId="2">#REF!</definedName>
    <definedName name="rappel_pyb" localSheetId="1">#REF!</definedName>
    <definedName name="rappel_pyb" localSheetId="12">#REF!</definedName>
    <definedName name="rappel_pyb">#REF!</definedName>
    <definedName name="rtrte" localSheetId="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E" localSheetId="5">#REF!</definedName>
    <definedName name="SE" localSheetId="4">#REF!</definedName>
    <definedName name="SE" localSheetId="6">#REF!</definedName>
    <definedName name="SE" localSheetId="7">#REF!</definedName>
    <definedName name="SE" localSheetId="10">#REF!</definedName>
    <definedName name="SE" localSheetId="11">#REF!</definedName>
    <definedName name="SE" localSheetId="8">#REF!</definedName>
    <definedName name="SE" localSheetId="9">#REF!</definedName>
    <definedName name="SE" localSheetId="3">#REF!</definedName>
    <definedName name="SE" localSheetId="2">#REF!</definedName>
    <definedName name="SE" localSheetId="1">#REF!</definedName>
    <definedName name="SE" localSheetId="12">#REF!</definedName>
    <definedName name="SE">#REF!</definedName>
    <definedName name="sei" localSheetId="5">#REF!</definedName>
    <definedName name="sei" localSheetId="4">#REF!</definedName>
    <definedName name="sei" localSheetId="6">#REF!</definedName>
    <definedName name="sei" localSheetId="7">#REF!</definedName>
    <definedName name="sei" localSheetId="10">#REF!</definedName>
    <definedName name="sei" localSheetId="11">#REF!</definedName>
    <definedName name="sei" localSheetId="8">#REF!</definedName>
    <definedName name="sei" localSheetId="9">#REF!</definedName>
    <definedName name="sei" localSheetId="3">#REF!</definedName>
    <definedName name="sei" localSheetId="2">#REF!</definedName>
    <definedName name="sei" localSheetId="1">#REF!</definedName>
    <definedName name="sei" localSheetId="12">#REF!</definedName>
    <definedName name="sei">#REF!</definedName>
    <definedName name="SEM" localSheetId="5">#REF!</definedName>
    <definedName name="SEM" localSheetId="4">#REF!</definedName>
    <definedName name="SEM" localSheetId="6">#REF!</definedName>
    <definedName name="SEM" localSheetId="7">#REF!</definedName>
    <definedName name="SEM" localSheetId="10">#REF!</definedName>
    <definedName name="SEM" localSheetId="11">#REF!</definedName>
    <definedName name="SEM" localSheetId="8">#REF!</definedName>
    <definedName name="SEM" localSheetId="9">#REF!</definedName>
    <definedName name="SEM" localSheetId="3">#REF!</definedName>
    <definedName name="SEM" localSheetId="2">#REF!</definedName>
    <definedName name="SEM" localSheetId="1">#REF!</definedName>
    <definedName name="SEM" localSheetId="12">#REF!</definedName>
    <definedName name="SEM">#REF!</definedName>
    <definedName name="SETT" localSheetId="5">#REF!</definedName>
    <definedName name="SETT" localSheetId="4">#REF!</definedName>
    <definedName name="SETT" localSheetId="6">#REF!</definedName>
    <definedName name="SETT" localSheetId="7">#REF!</definedName>
    <definedName name="SETT" localSheetId="10">#REF!</definedName>
    <definedName name="SETT" localSheetId="11">#REF!</definedName>
    <definedName name="SETT" localSheetId="8">#REF!</definedName>
    <definedName name="SETT" localSheetId="9">#REF!</definedName>
    <definedName name="SETT" localSheetId="3">#REF!</definedName>
    <definedName name="SETT" localSheetId="2">#REF!</definedName>
    <definedName name="SETT" localSheetId="1">#REF!</definedName>
    <definedName name="SETT" localSheetId="12">#REF!</definedName>
    <definedName name="SETT">#REF!</definedName>
    <definedName name="sette" localSheetId="5">#REF!</definedName>
    <definedName name="sette" localSheetId="4">#REF!</definedName>
    <definedName name="sette" localSheetId="6">#REF!</definedName>
    <definedName name="sette" localSheetId="7">#REF!</definedName>
    <definedName name="sette" localSheetId="10">#REF!</definedName>
    <definedName name="sette" localSheetId="11">#REF!</definedName>
    <definedName name="sette" localSheetId="8">#REF!</definedName>
    <definedName name="sette" localSheetId="9">#REF!</definedName>
    <definedName name="sette" localSheetId="3">#REF!</definedName>
    <definedName name="sette" localSheetId="2">#REF!</definedName>
    <definedName name="sette" localSheetId="1">#REF!</definedName>
    <definedName name="sette" localSheetId="12">#REF!</definedName>
    <definedName name="sette">#REF!</definedName>
    <definedName name="SETTM" localSheetId="5">#REF!</definedName>
    <definedName name="SETTM" localSheetId="4">#REF!</definedName>
    <definedName name="SETTM" localSheetId="6">#REF!</definedName>
    <definedName name="SETTM" localSheetId="7">#REF!</definedName>
    <definedName name="SETTM" localSheetId="10">#REF!</definedName>
    <definedName name="SETTM" localSheetId="11">#REF!</definedName>
    <definedName name="SETTM" localSheetId="8">#REF!</definedName>
    <definedName name="SETTM" localSheetId="9">#REF!</definedName>
    <definedName name="SETTM" localSheetId="3">#REF!</definedName>
    <definedName name="SETTM" localSheetId="2">#REF!</definedName>
    <definedName name="SETTM" localSheetId="1">#REF!</definedName>
    <definedName name="SETTM" localSheetId="12">#REF!</definedName>
    <definedName name="SETTM">#REF!</definedName>
    <definedName name="STUDeTECH" localSheetId="5">'[4]GHIA berl'!#REF!</definedName>
    <definedName name="STUDeTECH" localSheetId="4">'[4]GHIA berl'!#REF!</definedName>
    <definedName name="STUDeTECH" localSheetId="6">'[4]GHIA berl'!#REF!</definedName>
    <definedName name="STUDeTECH" localSheetId="7">'[4]GHIA berl'!#REF!</definedName>
    <definedName name="STUDeTECH" localSheetId="10">'[4]GHIA berl'!#REF!</definedName>
    <definedName name="STUDeTECH" localSheetId="11">'[4]GHIA berl'!#REF!</definedName>
    <definedName name="STUDeTECH" localSheetId="8">'[4]GHIA berl'!#REF!</definedName>
    <definedName name="STUDeTECH" localSheetId="9">'[4]GHIA berl'!#REF!</definedName>
    <definedName name="STUDeTECH" localSheetId="3">'[4]GHIA berl'!#REF!</definedName>
    <definedName name="STUDeTECH" localSheetId="2">'[4]GHIA berl'!#REF!</definedName>
    <definedName name="STUDeTECH" localSheetId="1">'[4]GHIA berl'!#REF!</definedName>
    <definedName name="STUDeTECH" localSheetId="12">'[4]GHIA berl'!#REF!</definedName>
    <definedName name="STUDeTECH">'[4]GHIA berl'!#REF!</definedName>
    <definedName name="STUDeTECHss" localSheetId="5">'[4]GHIA berl'!#REF!</definedName>
    <definedName name="STUDeTECHss" localSheetId="4">'[4]GHIA berl'!#REF!</definedName>
    <definedName name="STUDeTECHss" localSheetId="6">'[4]GHIA berl'!#REF!</definedName>
    <definedName name="STUDeTECHss" localSheetId="7">'[4]GHIA berl'!#REF!</definedName>
    <definedName name="STUDeTECHss" localSheetId="10">'[4]GHIA berl'!#REF!</definedName>
    <definedName name="STUDeTECHss" localSheetId="11">'[4]GHIA berl'!#REF!</definedName>
    <definedName name="STUDeTECHss" localSheetId="8">'[4]GHIA berl'!#REF!</definedName>
    <definedName name="STUDeTECHss" localSheetId="9">'[4]GHIA berl'!#REF!</definedName>
    <definedName name="STUDeTECHss" localSheetId="3">'[4]GHIA berl'!#REF!</definedName>
    <definedName name="STUDeTECHss" localSheetId="2">'[4]GHIA berl'!#REF!</definedName>
    <definedName name="STUDeTECHss" localSheetId="1">'[4]GHIA berl'!#REF!</definedName>
    <definedName name="STUDeTECHss" localSheetId="12">'[4]GHIA berl'!#REF!</definedName>
    <definedName name="STUDeTECHss">'[4]GHIA berl'!#REF!</definedName>
    <definedName name="STUDeTECHssAC" localSheetId="5">#REF!</definedName>
    <definedName name="STUDeTECHssAC" localSheetId="4">#REF!</definedName>
    <definedName name="STUDeTECHssAC" localSheetId="6">#REF!</definedName>
    <definedName name="STUDeTECHssAC" localSheetId="7">#REF!</definedName>
    <definedName name="STUDeTECHssAC" localSheetId="10">#REF!</definedName>
    <definedName name="STUDeTECHssAC" localSheetId="11">#REF!</definedName>
    <definedName name="STUDeTECHssAC" localSheetId="8">#REF!</definedName>
    <definedName name="STUDeTECHssAC" localSheetId="9">#REF!</definedName>
    <definedName name="STUDeTECHssAC" localSheetId="3">#REF!</definedName>
    <definedName name="STUDeTECHssAC" localSheetId="2">#REF!</definedName>
    <definedName name="STUDeTECHssAC" localSheetId="1">#REF!</definedName>
    <definedName name="STUDeTECHssAC" localSheetId="12">#REF!</definedName>
    <definedName name="STUDeTECHssAC">#REF!</definedName>
    <definedName name="sube" localSheetId="5">#REF!</definedName>
    <definedName name="sube" localSheetId="4">#REF!</definedName>
    <definedName name="sube" localSheetId="6">#REF!</definedName>
    <definedName name="sube" localSheetId="7">#REF!</definedName>
    <definedName name="sube" localSheetId="10">#REF!</definedName>
    <definedName name="sube" localSheetId="11">#REF!</definedName>
    <definedName name="sube" localSheetId="8">#REF!</definedName>
    <definedName name="sube" localSheetId="9">#REF!</definedName>
    <definedName name="sube" localSheetId="3">#REF!</definedName>
    <definedName name="sube" localSheetId="2">#REF!</definedName>
    <definedName name="sube" localSheetId="1">#REF!</definedName>
    <definedName name="sube" localSheetId="12">#REF!</definedName>
    <definedName name="sube">#REF!</definedName>
    <definedName name="subida_can" localSheetId="5">#REF!</definedName>
    <definedName name="subida_can" localSheetId="4">#REF!</definedName>
    <definedName name="subida_can" localSheetId="6">#REF!</definedName>
    <definedName name="subida_can" localSheetId="7">#REF!</definedName>
    <definedName name="subida_can" localSheetId="10">#REF!</definedName>
    <definedName name="subida_can" localSheetId="11">#REF!</definedName>
    <definedName name="subida_can" localSheetId="8">#REF!</definedName>
    <definedName name="subida_can" localSheetId="9">#REF!</definedName>
    <definedName name="subida_can" localSheetId="3">#REF!</definedName>
    <definedName name="subida_can" localSheetId="2">#REF!</definedName>
    <definedName name="subida_can" localSheetId="1">#REF!</definedName>
    <definedName name="subida_can" localSheetId="12">#REF!</definedName>
    <definedName name="subida_can">#REF!</definedName>
    <definedName name="SVA" localSheetId="5">#REF!</definedName>
    <definedName name="SVA" localSheetId="4">#REF!</definedName>
    <definedName name="SVA" localSheetId="6">#REF!</definedName>
    <definedName name="SVA" localSheetId="7">#REF!</definedName>
    <definedName name="SVA" localSheetId="10">#REF!</definedName>
    <definedName name="SVA" localSheetId="11">#REF!</definedName>
    <definedName name="SVA" localSheetId="8">#REF!</definedName>
    <definedName name="SVA" localSheetId="9">#REF!</definedName>
    <definedName name="SVA" localSheetId="3">#REF!</definedName>
    <definedName name="SVA" localSheetId="2">#REF!</definedName>
    <definedName name="SVA" localSheetId="1">#REF!</definedName>
    <definedName name="SVA" localSheetId="12">#REF!</definedName>
    <definedName name="SVA">#REF!</definedName>
    <definedName name="TR" localSheetId="5">#REF!</definedName>
    <definedName name="TR" localSheetId="4">#REF!</definedName>
    <definedName name="TR" localSheetId="6">#REF!</definedName>
    <definedName name="TR" localSheetId="7">#REF!</definedName>
    <definedName name="TR" localSheetId="10">#REF!</definedName>
    <definedName name="TR" localSheetId="11">#REF!</definedName>
    <definedName name="TR" localSheetId="8">#REF!</definedName>
    <definedName name="TR" localSheetId="9">#REF!</definedName>
    <definedName name="TR" localSheetId="3">#REF!</definedName>
    <definedName name="TR" localSheetId="2">#REF!</definedName>
    <definedName name="TR" localSheetId="1">#REF!</definedName>
    <definedName name="TR" localSheetId="12">#REF!</definedName>
    <definedName name="TR">#REF!</definedName>
    <definedName name="TRA" localSheetId="5">#REF!</definedName>
    <definedName name="TRA" localSheetId="4">#REF!</definedName>
    <definedName name="TRA" localSheetId="6">#REF!</definedName>
    <definedName name="TRA" localSheetId="7">#REF!</definedName>
    <definedName name="TRA" localSheetId="10">#REF!</definedName>
    <definedName name="TRA" localSheetId="11">#REF!</definedName>
    <definedName name="TRA" localSheetId="8">#REF!</definedName>
    <definedName name="TRA" localSheetId="9">#REF!</definedName>
    <definedName name="TRA" localSheetId="3">#REF!</definedName>
    <definedName name="TRA" localSheetId="2">#REF!</definedName>
    <definedName name="TRA" localSheetId="1">#REF!</definedName>
    <definedName name="TRA" localSheetId="12">#REF!</definedName>
    <definedName name="TRA">#REF!</definedName>
    <definedName name="TRE" localSheetId="5">#REF!</definedName>
    <definedName name="TRE" localSheetId="4">#REF!</definedName>
    <definedName name="TRE" localSheetId="6">#REF!</definedName>
    <definedName name="TRE" localSheetId="7">#REF!</definedName>
    <definedName name="TRE" localSheetId="10">#REF!</definedName>
    <definedName name="TRE" localSheetId="11">#REF!</definedName>
    <definedName name="TRE" localSheetId="8">#REF!</definedName>
    <definedName name="TRE" localSheetId="9">#REF!</definedName>
    <definedName name="TRE" localSheetId="3">#REF!</definedName>
    <definedName name="TRE" localSheetId="2">#REF!</definedName>
    <definedName name="TRE" localSheetId="1">#REF!</definedName>
    <definedName name="TRE" localSheetId="12">#REF!</definedName>
    <definedName name="TRE">#REF!</definedName>
    <definedName name="Trend0" localSheetId="5">#REF!</definedName>
    <definedName name="Trend0" localSheetId="4">#REF!</definedName>
    <definedName name="Trend0" localSheetId="6">#REF!</definedName>
    <definedName name="Trend0" localSheetId="7">#REF!</definedName>
    <definedName name="Trend0" localSheetId="10">#REF!</definedName>
    <definedName name="Trend0" localSheetId="11">#REF!</definedName>
    <definedName name="Trend0" localSheetId="8">#REF!</definedName>
    <definedName name="Trend0" localSheetId="9">#REF!</definedName>
    <definedName name="Trend0" localSheetId="3">#REF!</definedName>
    <definedName name="Trend0" localSheetId="2">#REF!</definedName>
    <definedName name="Trend0" localSheetId="1">#REF!</definedName>
    <definedName name="Trend0" localSheetId="12">#REF!</definedName>
    <definedName name="Trend0">#REF!</definedName>
    <definedName name="TRM" localSheetId="5">#REF!</definedName>
    <definedName name="TRM" localSheetId="4">#REF!</definedName>
    <definedName name="TRM" localSheetId="6">#REF!</definedName>
    <definedName name="TRM" localSheetId="7">#REF!</definedName>
    <definedName name="TRM" localSheetId="10">#REF!</definedName>
    <definedName name="TRM" localSheetId="11">#REF!</definedName>
    <definedName name="TRM" localSheetId="8">#REF!</definedName>
    <definedName name="TRM" localSheetId="9">#REF!</definedName>
    <definedName name="TRM" localSheetId="3">#REF!</definedName>
    <definedName name="TRM" localSheetId="2">#REF!</definedName>
    <definedName name="TRM" localSheetId="1">#REF!</definedName>
    <definedName name="TRM" localSheetId="12">#REF!</definedName>
    <definedName name="TRM">#REF!</definedName>
    <definedName name="uid" localSheetId="5">#REF!</definedName>
    <definedName name="uid" localSheetId="4">#REF!</definedName>
    <definedName name="uid" localSheetId="6">#REF!</definedName>
    <definedName name="uid" localSheetId="7">#REF!</definedName>
    <definedName name="uid" localSheetId="10">#REF!</definedName>
    <definedName name="uid" localSheetId="11">#REF!</definedName>
    <definedName name="uid" localSheetId="8">#REF!</definedName>
    <definedName name="uid" localSheetId="9">#REF!</definedName>
    <definedName name="uid" localSheetId="3">#REF!</definedName>
    <definedName name="uid" localSheetId="2">#REF!</definedName>
    <definedName name="uid" localSheetId="1">#REF!</definedName>
    <definedName name="uid" localSheetId="12">#REF!</definedName>
    <definedName name="uid">#REF!</definedName>
    <definedName name="UK" localSheetId="5">#REF!</definedName>
    <definedName name="UK" localSheetId="4">#REF!</definedName>
    <definedName name="UK" localSheetId="6">#REF!</definedName>
    <definedName name="UK" localSheetId="7">#REF!</definedName>
    <definedName name="UK" localSheetId="10">#REF!</definedName>
    <definedName name="UK" localSheetId="11">#REF!</definedName>
    <definedName name="UK" localSheetId="8">#REF!</definedName>
    <definedName name="UK" localSheetId="9">#REF!</definedName>
    <definedName name="UK" localSheetId="3">#REF!</definedName>
    <definedName name="UK" localSheetId="2">#REF!</definedName>
    <definedName name="UK" localSheetId="1">#REF!</definedName>
    <definedName name="UK" localSheetId="12">#REF!</definedName>
    <definedName name="UK">#REF!</definedName>
    <definedName name="UN" localSheetId="5">#REF!</definedName>
    <definedName name="UN" localSheetId="4">#REF!</definedName>
    <definedName name="UN" localSheetId="6">#REF!</definedName>
    <definedName name="UN" localSheetId="7">#REF!</definedName>
    <definedName name="UN" localSheetId="10">#REF!</definedName>
    <definedName name="UN" localSheetId="11">#REF!</definedName>
    <definedName name="UN" localSheetId="8">#REF!</definedName>
    <definedName name="UN" localSheetId="9">#REF!</definedName>
    <definedName name="UN" localSheetId="3">#REF!</definedName>
    <definedName name="UN" localSheetId="2">#REF!</definedName>
    <definedName name="UN" localSheetId="1">#REF!</definedName>
    <definedName name="UN" localSheetId="12">#REF!</definedName>
    <definedName name="UN">#REF!</definedName>
    <definedName name="UNM" localSheetId="5">#REF!</definedName>
    <definedName name="UNM" localSheetId="4">#REF!</definedName>
    <definedName name="UNM" localSheetId="6">#REF!</definedName>
    <definedName name="UNM" localSheetId="7">#REF!</definedName>
    <definedName name="UNM" localSheetId="10">#REF!</definedName>
    <definedName name="UNM" localSheetId="11">#REF!</definedName>
    <definedName name="UNM" localSheetId="8">#REF!</definedName>
    <definedName name="UNM" localSheetId="9">#REF!</definedName>
    <definedName name="UNM" localSheetId="3">#REF!</definedName>
    <definedName name="UNM" localSheetId="2">#REF!</definedName>
    <definedName name="UNM" localSheetId="1">#REF!</definedName>
    <definedName name="UNM" localSheetId="12">#REF!</definedName>
    <definedName name="UNM">#REF!</definedName>
    <definedName name="uno" localSheetId="5">#REF!</definedName>
    <definedName name="uno" localSheetId="4">#REF!</definedName>
    <definedName name="uno" localSheetId="6">#REF!</definedName>
    <definedName name="uno" localSheetId="7">#REF!</definedName>
    <definedName name="uno" localSheetId="10">#REF!</definedName>
    <definedName name="uno" localSheetId="11">#REF!</definedName>
    <definedName name="uno" localSheetId="8">#REF!</definedName>
    <definedName name="uno" localSheetId="9">#REF!</definedName>
    <definedName name="uno" localSheetId="3">#REF!</definedName>
    <definedName name="uno" localSheetId="2">#REF!</definedName>
    <definedName name="uno" localSheetId="1">#REF!</definedName>
    <definedName name="uno" localSheetId="12">#REF!</definedName>
    <definedName name="uno">#REF!</definedName>
    <definedName name="VARIANCE" localSheetId="5">#REF!</definedName>
    <definedName name="VARIANCE" localSheetId="4">#REF!</definedName>
    <definedName name="VARIANCE" localSheetId="6">#REF!</definedName>
    <definedName name="VARIANCE" localSheetId="7">#REF!</definedName>
    <definedName name="VARIANCE" localSheetId="10">#REF!</definedName>
    <definedName name="VARIANCE" localSheetId="11">#REF!</definedName>
    <definedName name="VARIANCE" localSheetId="8">#REF!</definedName>
    <definedName name="VARIANCE" localSheetId="9">#REF!</definedName>
    <definedName name="VARIANCE" localSheetId="3">#REF!</definedName>
    <definedName name="VARIANCE" localSheetId="2">#REF!</definedName>
    <definedName name="VARIANCE" localSheetId="1">#REF!</definedName>
    <definedName name="VARIANCE" localSheetId="12">#REF!</definedName>
    <definedName name="VARIANCE">#REF!</definedName>
    <definedName name="Vectra">'[3]Spider Preiseingabe'!$K$4:$K$23</definedName>
    <definedName name="VectraPre">'[3]Spider Preiseingabe'!$L$4:$L$23</definedName>
    <definedName name="VOLUMI" localSheetId="5">[2]SEICENTO!#REF!</definedName>
    <definedName name="VOLUMI" localSheetId="4">[2]SEICENTO!#REF!</definedName>
    <definedName name="VOLUMI" localSheetId="6">[2]SEICENTO!#REF!</definedName>
    <definedName name="VOLUMI" localSheetId="7">[2]SEICENTO!#REF!</definedName>
    <definedName name="VOLUMI" localSheetId="10">[2]SEICENTO!#REF!</definedName>
    <definedName name="VOLUMI" localSheetId="11">[2]SEICENTO!#REF!</definedName>
    <definedName name="VOLUMI" localSheetId="8">[2]SEICENTO!#REF!</definedName>
    <definedName name="VOLUMI" localSheetId="9">[2]SEICENTO!#REF!</definedName>
    <definedName name="VOLUMI" localSheetId="3">[2]SEICENTO!#REF!</definedName>
    <definedName name="VOLUMI" localSheetId="2">[2]SEICENTO!#REF!</definedName>
    <definedName name="VOLUMI" localSheetId="1">[2]SEICENTO!#REF!</definedName>
    <definedName name="VOLUMI" localSheetId="12">[2]SEICENTO!#REF!</definedName>
    <definedName name="VOLUMI">[2]SEICENTO!#REF!</definedName>
    <definedName name="wqedw" localSheetId="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 localSheetId="5" hidden="1">{#N/A,#N/A,FALSE,"Cover Sheet";#N/A,#N/A,FALSE,"BE 13 Fiesta";#N/A,#N/A,FALSE,"New Fiesta";#N/A,#N/A,FALSE,"Escort";#N/A,#N/A,FALSE,"Mondeo";#N/A,#N/A,FALSE,"Scorpio";#N/A,#N/A,FALSE,"Probe";#N/A,#N/A,FALSE,"Maverick";#N/A,#N/A,FALSE,"Galaxy";#N/A,#N/A,FALSE,"Light vans";#N/A,#N/A,FALSE,"Transit"}</definedName>
    <definedName name="wrn.Print." localSheetId="4" hidden="1">{#N/A,#N/A,FALSE,"Cover Sheet";#N/A,#N/A,FALSE,"BE 13 Fiesta";#N/A,#N/A,FALSE,"New Fiesta";#N/A,#N/A,FALSE,"Escort";#N/A,#N/A,FALSE,"Mondeo";#N/A,#N/A,FALSE,"Scorpio";#N/A,#N/A,FALSE,"Probe";#N/A,#N/A,FALSE,"Maverick";#N/A,#N/A,FALSE,"Galaxy";#N/A,#N/A,FALSE,"Light vans";#N/A,#N/A,FALSE,"Transit"}</definedName>
    <definedName name="wrn.Print." localSheetId="6" hidden="1">{#N/A,#N/A,FALSE,"Cover Sheet";#N/A,#N/A,FALSE,"BE 13 Fiesta";#N/A,#N/A,FALSE,"New Fiesta";#N/A,#N/A,FALSE,"Escort";#N/A,#N/A,FALSE,"Mondeo";#N/A,#N/A,FALSE,"Scorpio";#N/A,#N/A,FALSE,"Probe";#N/A,#N/A,FALSE,"Maverick";#N/A,#N/A,FALSE,"Galaxy";#N/A,#N/A,FALSE,"Light vans";#N/A,#N/A,FALSE,"Transit"}</definedName>
    <definedName name="wrn.Print." localSheetId="7" hidden="1">{#N/A,#N/A,FALSE,"Cover Sheet";#N/A,#N/A,FALSE,"BE 13 Fiesta";#N/A,#N/A,FALSE,"New Fiesta";#N/A,#N/A,FALSE,"Escort";#N/A,#N/A,FALSE,"Mondeo";#N/A,#N/A,FALSE,"Scorpio";#N/A,#N/A,FALSE,"Probe";#N/A,#N/A,FALSE,"Maverick";#N/A,#N/A,FALSE,"Galaxy";#N/A,#N/A,FALSE,"Light vans";#N/A,#N/A,FALSE,"Transit"}</definedName>
    <definedName name="wrn.Print." hidden="1">{#N/A,#N/A,FALSE,"Cover Sheet";#N/A,#N/A,FALSE,"BE 13 Fiesta";#N/A,#N/A,FALSE,"New Fiesta";#N/A,#N/A,FALSE,"Escort";#N/A,#N/A,FALSE,"Mondeo";#N/A,#N/A,FALSE,"Scorpio";#N/A,#N/A,FALSE,"Probe";#N/A,#N/A,FALSE,"Maverick";#N/A,#N/A,FALSE,"Galaxy";#N/A,#N/A,FALSE,"Light vans";#N/A,#N/A,FALSE,"Transit"}</definedName>
    <definedName name="wrn.Print._.Full._.Report." localSheetId="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xx" localSheetId="5">#REF!</definedName>
    <definedName name="xx" localSheetId="4">#REF!</definedName>
    <definedName name="xx" localSheetId="6">#REF!</definedName>
    <definedName name="xx" localSheetId="7">#REF!</definedName>
    <definedName name="xx" localSheetId="10">#REF!</definedName>
    <definedName name="xx" localSheetId="11">#REF!</definedName>
    <definedName name="xx" localSheetId="8">#REF!</definedName>
    <definedName name="xx" localSheetId="9">#REF!</definedName>
    <definedName name="xx" localSheetId="3">#REF!</definedName>
    <definedName name="xx" localSheetId="2">#REF!</definedName>
    <definedName name="xx" localSheetId="1">#REF!</definedName>
    <definedName name="xx" localSheetId="12">#REF!</definedName>
    <definedName name="xx">#REF!</definedName>
  </definedNames>
  <calcPr calcId="145621"/>
</workbook>
</file>

<file path=xl/calcChain.xml><?xml version="1.0" encoding="utf-8"?>
<calcChain xmlns="http://schemas.openxmlformats.org/spreadsheetml/2006/main">
  <c r="D8" i="497" l="1"/>
  <c r="D9" i="497"/>
  <c r="D8" i="496" l="1"/>
  <c r="D8" i="340" l="1"/>
  <c r="B13" i="28" l="1"/>
  <c r="B12" i="28"/>
  <c r="G13" i="28"/>
  <c r="G12" i="28"/>
  <c r="B17" i="28" l="1"/>
  <c r="B16" i="28"/>
  <c r="B15" i="28"/>
  <c r="B14" i="28"/>
  <c r="B11" i="28"/>
  <c r="B10" i="28"/>
  <c r="D7" i="497"/>
  <c r="E10" i="28" s="1"/>
  <c r="G17" i="28"/>
  <c r="G16" i="28"/>
  <c r="G15" i="28"/>
  <c r="G14" i="28"/>
  <c r="G11" i="28"/>
  <c r="G10" i="28"/>
  <c r="D9" i="496"/>
  <c r="E9" i="495"/>
  <c r="D9" i="495"/>
  <c r="E8" i="495"/>
  <c r="D8" i="495"/>
  <c r="D7" i="495" l="1"/>
  <c r="E11" i="28" s="1"/>
  <c r="E7" i="495"/>
  <c r="E12" i="28" s="1"/>
  <c r="D7" i="496"/>
  <c r="E13" i="28" s="1"/>
  <c r="D9" i="494"/>
  <c r="D8" i="494"/>
  <c r="E9" i="494"/>
  <c r="E8" i="494"/>
  <c r="G8" i="494"/>
  <c r="F8" i="494"/>
  <c r="G9" i="494"/>
  <c r="F9" i="494"/>
  <c r="D7" i="494" l="1"/>
  <c r="E14" i="28" s="1"/>
  <c r="E7" i="494"/>
  <c r="E15" i="28" s="1"/>
  <c r="F7" i="494"/>
  <c r="E16" i="28" s="1"/>
  <c r="G7" i="494"/>
  <c r="E17" i="28" s="1"/>
  <c r="D9" i="486" l="1"/>
  <c r="D8" i="486"/>
  <c r="D8" i="483"/>
  <c r="D9" i="483"/>
  <c r="D7" i="483" l="1"/>
  <c r="D7" i="486"/>
  <c r="D8" i="476"/>
  <c r="D9" i="476" l="1"/>
  <c r="D7" i="476" l="1"/>
  <c r="D9" i="472" l="1"/>
  <c r="D8" i="472"/>
  <c r="E7" i="472"/>
  <c r="D7" i="472" l="1"/>
  <c r="D8" i="408" l="1"/>
  <c r="D9" i="408" l="1"/>
  <c r="E7" i="408"/>
  <c r="D7" i="408" l="1"/>
  <c r="D9" i="398" l="1"/>
  <c r="D8" i="398"/>
  <c r="E7" i="398"/>
  <c r="D7" i="398" l="1"/>
  <c r="D9" i="385" l="1"/>
  <c r="D8" i="385"/>
  <c r="E7" i="385"/>
  <c r="D7" i="385" l="1"/>
  <c r="D9" i="340" l="1"/>
  <c r="E7" i="340"/>
  <c r="D7" i="340" l="1"/>
</calcChain>
</file>

<file path=xl/sharedStrings.xml><?xml version="1.0" encoding="utf-8"?>
<sst xmlns="http://schemas.openxmlformats.org/spreadsheetml/2006/main" count="3076" uniqueCount="686">
  <si>
    <t>041</t>
  </si>
  <si>
    <t>5DL</t>
  </si>
  <si>
    <t>(s)</t>
  </si>
  <si>
    <t>Καύσιμο</t>
  </si>
  <si>
    <t>cm3</t>
  </si>
  <si>
    <t>0-100 χλμ/ώρα</t>
  </si>
  <si>
    <t>Βενζίνη</t>
  </si>
  <si>
    <t>Πετρέλαιο</t>
  </si>
  <si>
    <t>5ΒΗ</t>
  </si>
  <si>
    <t>273</t>
  </si>
  <si>
    <t>876</t>
  </si>
  <si>
    <t>ΠΡΟΦΥΛΑΚΤΗΡΕΣ ΣΤΟ ΧΡΩΜΑ ΤΟΥ ΑΜΑΞΩΜΑΤΟΣ</t>
  </si>
  <si>
    <t>665</t>
  </si>
  <si>
    <t>505</t>
  </si>
  <si>
    <t>ΠΛΕΥΡΙΚΟΙ ΑΕΡΟΣΑΚΟΙ</t>
  </si>
  <si>
    <t>508</t>
  </si>
  <si>
    <t>450</t>
  </si>
  <si>
    <t>130</t>
  </si>
  <si>
    <t>3ΘΥΡΟ</t>
  </si>
  <si>
    <t>976</t>
  </si>
  <si>
    <t>ΕΛΑΣΤΙΚΑ 175/65 R14 ΜΕ ΠΛΑΣΤΙΚΑ ΚΑΠΑΚΙΑ ΤΡΟΧΩΝ</t>
  </si>
  <si>
    <t>ΠΑΡΟΧΗ 12V</t>
  </si>
  <si>
    <t>HP (kw) / σ.α.λ</t>
  </si>
  <si>
    <t>Nm (kgm) / σ.α.λ</t>
  </si>
  <si>
    <t>Ισχύς</t>
  </si>
  <si>
    <t>Ροπή</t>
  </si>
  <si>
    <t>Ταχύτητα</t>
  </si>
  <si>
    <t>Αστικού Κύκλου</t>
  </si>
  <si>
    <t>Μικτής διαδρομής</t>
  </si>
  <si>
    <t>ΣΚΟΥΡΑ ΚΡΥΣΤΑΛΛΑ (ΠΙΣΩ ΠΑΡΑΘΥΡΑ ΚΑΙ 5ΗΣ ΠΟΡΤΑΣ)</t>
  </si>
  <si>
    <t xml:space="preserve">ΑΕΡΟΣΑΚΟΣ ΓΟΝΑΤΩΝ ΟΔΗΓΟΥ </t>
  </si>
  <si>
    <t>318</t>
  </si>
  <si>
    <t>211</t>
  </si>
  <si>
    <t>400</t>
  </si>
  <si>
    <t>416</t>
  </si>
  <si>
    <t>CRUISE CONTROL</t>
  </si>
  <si>
    <t>ΠΙΣΩ ΗΛΕΚΤΡΙΚΑ ΠΑΡΑΘΥΡΑ</t>
  </si>
  <si>
    <t>ΘΗΚΗ ΣΤΗΝ ΠΛΑΤΗ ΤΟΥ ΚΑΘΙΣΜΑΤΟΣ ΤΟΥ ΣΥΝΟΔΗΓΟΥ</t>
  </si>
  <si>
    <t>5J8</t>
  </si>
  <si>
    <t>4YD</t>
  </si>
  <si>
    <t>AYTOMATO ΚΙΒΩΤΙΟ DUALOGIC</t>
  </si>
  <si>
    <t>339</t>
  </si>
  <si>
    <t>ΚΙΤ ΚΑΠΝΙΣΤΟΥ</t>
  </si>
  <si>
    <t>ΤΙΜΟΝΙ ΜΕ ΗΛΕΚΤΡΙΚΗ ΥΠΟΒΟΗΘΗΣΗ ΚΑΙ ΕΠΙΛΟΓΗ CITY</t>
  </si>
  <si>
    <t>E.S.P - ΗΛΕΚΤΡΟΝΙΚΟ ΣΥΣΤΗΜΑ ΕΥΣΤΑΘΕΙΑΣ</t>
  </si>
  <si>
    <t>ΡΕΖΕΡΒΑ ΜΙΚΡΩΝ ΔΙΑΣΤΑΣΕΩΝ</t>
  </si>
  <si>
    <t>COMFORT KIT (ΠΕΡΙΛ. 2 ΖΩΝΕΣ ΕΜΠΡΟΣ ΡΥΘΜΙΖΟΜΕΝΕΣ ΚΑΘ' ΥΨΟΣ / 3 ΧΕΙΡΟΛΑΒΕΣ ΟΡΟΦΗΣ)</t>
  </si>
  <si>
    <t>Κυβισμός</t>
  </si>
  <si>
    <t>ΒΑΣΙΚΟΣ ΚΑΙ ΠΡΟΑΙΡΕΤΙΚΟΣ ΕΞΟΠΛΙΣΜΟΣ</t>
  </si>
  <si>
    <t>009</t>
  </si>
  <si>
    <t>STD</t>
  </si>
  <si>
    <t>025</t>
  </si>
  <si>
    <t>ΚΛΙΜΑΤΙΣΜΟΣ (AIR CONDITION)</t>
  </si>
  <si>
    <t>112</t>
  </si>
  <si>
    <t>182</t>
  </si>
  <si>
    <t>195</t>
  </si>
  <si>
    <t>320</t>
  </si>
  <si>
    <t>ΔΕΡΜΑΤΙΝΟ ΤΙΜΟΝΙ</t>
  </si>
  <si>
    <t>500</t>
  </si>
  <si>
    <t>ΑΕΡΟΣΑΚΟΣ ΟΔΗΓΟΥ</t>
  </si>
  <si>
    <t>890</t>
  </si>
  <si>
    <t>097</t>
  </si>
  <si>
    <t>ΠΡΟΒΟΛΕΙΣ ΟΜΙΧΛΗΣ</t>
  </si>
  <si>
    <t>431</t>
  </si>
  <si>
    <t>502</t>
  </si>
  <si>
    <t>407</t>
  </si>
  <si>
    <t>----</t>
  </si>
  <si>
    <t>Εκτός πόλης</t>
  </si>
  <si>
    <t>ΠΡΟΕΓΚΑΤΑΣΤΑΣΗ ΗΧΟΣΥΣΤΗΜΑΤΟΣ + 4 ΗΧΕΙΑ, ΚΕΡΑΙΑ</t>
  </si>
  <si>
    <t>101</t>
  </si>
  <si>
    <t>ΠΙΣΩ ΥΑΛΟΚΑΘΑΡΙΣΤΗΡΑΣ</t>
  </si>
  <si>
    <r>
      <t>ΕΚΠΟΜΠΕΣ CO</t>
    </r>
    <r>
      <rPr>
        <vertAlign val="subscript"/>
        <sz val="14"/>
        <rFont val="Tahoma"/>
        <family val="2"/>
        <charset val="161"/>
      </rPr>
      <t xml:space="preserve">2 </t>
    </r>
    <r>
      <rPr>
        <sz val="14"/>
        <rFont val="Tahoma"/>
        <family val="2"/>
        <charset val="161"/>
      </rPr>
      <t>(g/km)</t>
    </r>
  </si>
  <si>
    <t>ΕΠΙΧΡΩΜΙΩΜΕΝΑ ΚΑΛΥΜΜΑΤΑ ΕΞΩΤΕΡΙΚΩΝ ΚΑΘΡΕΦΤΩΝ</t>
  </si>
  <si>
    <t>626</t>
  </si>
  <si>
    <t>ΚΑΘΙΣΜΑ ΟΔΗΓΟΥ ΡΥΘΜΙΖΟΜΕΝΟ ΚΑΘ' ΥΨΟΣ</t>
  </si>
  <si>
    <t>357</t>
  </si>
  <si>
    <t>5BH</t>
  </si>
  <si>
    <t>511</t>
  </si>
  <si>
    <t>614</t>
  </si>
  <si>
    <t>ΑΕΡΟΣΑΚΟΙ ΤΥΠΟΥ ΚΟΥΡΤΙΝΑΣ</t>
  </si>
  <si>
    <t>LOUNGE</t>
  </si>
  <si>
    <t>ΣΥΣΤΗΜΑ START &amp; STOP</t>
  </si>
  <si>
    <t>4VU</t>
  </si>
  <si>
    <t>59E</t>
  </si>
  <si>
    <t>ΣΤΑΘΕΡΗ ΓΥΑΛΙΝΗ ΟΡΟΦΗ</t>
  </si>
  <si>
    <t>ΕΦΕΔΡΙΚΟΣ ΤΡΟΧΟΣ ΜΙΚΡΩΝ ΔΙΑΣΤΑΣΕΩΝ (14")</t>
  </si>
  <si>
    <t>ΧΕΙΡΟΛΑΒΗ ΟΡΟΦΗΣ ΣΥΝΟΔΗΓΟΥ</t>
  </si>
  <si>
    <t>878</t>
  </si>
  <si>
    <t>4RR</t>
  </si>
  <si>
    <t>ΤΑΠΑ ΡΕΖΕΡΒΟΥΑΡ ΚΑΥΣΙΜΟΥ ΜΕ ΚΛΕΙΔΑΡΙΑ</t>
  </si>
  <si>
    <t>108</t>
  </si>
  <si>
    <t>ΜΠΑΡΕΣ ΟΡΟΦΗΣ</t>
  </si>
  <si>
    <t>210</t>
  </si>
  <si>
    <t>245</t>
  </si>
  <si>
    <t>ΧΕΙΡΙΣΤΗΡΙΑ ΗΧΟΣΥΣΤΗΜΑΤΟΣ ΣΤΟ ΤΙΜΟΝΙ</t>
  </si>
  <si>
    <t>392</t>
  </si>
  <si>
    <t>1.2 69hp</t>
  </si>
  <si>
    <t>POP</t>
  </si>
  <si>
    <t>132</t>
  </si>
  <si>
    <t>140</t>
  </si>
  <si>
    <t>ΑΥΤΟΜΑΤΟΣ ΔΙΖΩΝΙΚΟΣ ΚΛΙΜΑΤΙΣΜΟΣ</t>
  </si>
  <si>
    <t>ΜΕΤΑΛΛΙΚΟ ΧΡΩΜΑ</t>
  </si>
  <si>
    <t>352</t>
  </si>
  <si>
    <t>ΠΙΣΩ ΔΙΑΙΡΟΥΜΕΝΟ ΚΑΘΙΣΜΑ (50/50) ΜΕ ΔΥΟ ΠΡΟΣΚΕΦΑΛΑ ΠΙΣΩ ΡΥΘΜΙΖΟΜΕΝΑ ΚΑΘ' ΥΨΟΣ</t>
  </si>
  <si>
    <t>χλμ/ώρα</t>
  </si>
  <si>
    <t>Περιγραφή</t>
  </si>
  <si>
    <t>5CA</t>
  </si>
  <si>
    <t>5CC</t>
  </si>
  <si>
    <t>5CD</t>
  </si>
  <si>
    <t>5CE</t>
  </si>
  <si>
    <t>5CG</t>
  </si>
  <si>
    <t>5CJ</t>
  </si>
  <si>
    <t>5CK</t>
  </si>
  <si>
    <t>ΑΕΡΟΣΑΚΟΣ ΣΥΝΟΔΗΓΟΥ</t>
  </si>
  <si>
    <t>5DS</t>
  </si>
  <si>
    <t>ΠΕΤΡΕΛΑΙΟ</t>
  </si>
  <si>
    <t>4HG</t>
  </si>
  <si>
    <t xml:space="preserve">ΣΥΣΤΗΜΑ ESP / ASR / HILL HOLDER      </t>
  </si>
  <si>
    <t>Τεχνικά χαρακτηριστικά</t>
  </si>
  <si>
    <t>Κατανάλωση ΕΕ 1999/100</t>
  </si>
  <si>
    <t>519</t>
  </si>
  <si>
    <t>ΠΙΣΩ ΑΣΥΜΜΕΤΡΗ ΔΙΦΥΛΛΗ ΠΟΡΤΑ</t>
  </si>
  <si>
    <t>ΕΞΩΤΕΡΙΚΟΙ ΚΑΘΡΕΦΤΕΣ ΣΤΟ ΧΡΩΜΑ ΤΟΥ ΑΜΑΞΩΜΑΤΟΣ ΜΕ ΗΛΕΚΤΡΟΝΙΚΗ ΡΥΘΜΙΣΗ, ΛΕΙΤΟΥΡΓΙΑ ΞΕΠΑΓΩΜΑΤΟΣ &amp; ΑΙΣΘΗΤΗΡΑ ΕΞΩΤΕΡΙΚΗΣ ΘΕΡΜΟΚΡΑΣΙΑΣ</t>
  </si>
  <si>
    <t>ΕΞΩΤΕΡΙΚΟΙ ΚΑΘΡΕΦΤΕΣ ΒΑΜΜΕΝΟΙ ΣΤΟ ΧΡΩΜΑ ΤΟΥ ΑΜΑΞΩΜΑΤΟΣ</t>
  </si>
  <si>
    <t>4MQ</t>
  </si>
  <si>
    <t>347</t>
  </si>
  <si>
    <t>5ΘΕΣΙΟ</t>
  </si>
  <si>
    <t>823</t>
  </si>
  <si>
    <t>150</t>
  </si>
  <si>
    <t>927</t>
  </si>
  <si>
    <t>ΠΛΕΥΡΙΚΕΣ ΠΡΟΣΤΑΤΕΥΤΙΚΕΣ ΛΩΡΙΔΕΣ ΘΥΡΩΝ ΑΠΟ ΠΛΑΣΤΙΚΟ</t>
  </si>
  <si>
    <t>980</t>
  </si>
  <si>
    <t>QUBO</t>
  </si>
  <si>
    <t>072</t>
  </si>
  <si>
    <t>029</t>
  </si>
  <si>
    <t>ΘΕΡΜΑΙΝΟΜΕΝΟ ΠΙΣΩ ΚΡΥΣΤΑΛΛΟ</t>
  </si>
  <si>
    <t>803</t>
  </si>
  <si>
    <t>------</t>
  </si>
  <si>
    <t>028</t>
  </si>
  <si>
    <t>ΘΕΡΜΑΙΝΟΜΕΝΟ ΚΡΥΣΤΑΛΛΟ 5ης ΠΟΡΤΑΣ</t>
  </si>
  <si>
    <t>ΗΛΕΚΤΡΙΚΑ ΡΥΘΜΙΖΟΜΕΝΟΙ ΕΞΩΤΕΡΙΚΟΙ ΚΑΘΡΕΦΤΕΣ ΜΕ ΑΝΤΙΘΑΜΒΩΤΙΚΗ ΛΕΙΤΟΥΡΓΙΑ</t>
  </si>
  <si>
    <t>ΦΥΜΕ ΠΙΣΩ ΚΡΥΣΤΑΛΛΑ (2ης ΣΕΙΡΑΣ)</t>
  </si>
  <si>
    <t>ΑΥΤΟΜΑΤΟ ΚΛΕΙΔΩΜΑ ΘΥΡΩΝ (ΕΝ ΚΙΝΗΣΕΙ)</t>
  </si>
  <si>
    <t>ΥΠΟΒΡΑΧΙΟΝΙΟ ΚΑΘΙΣΜΑΤΟΣ ΟΔΗΓΟΥ</t>
  </si>
  <si>
    <t>141</t>
  </si>
  <si>
    <t>ΕΛΑΣΤΙΚΑ 15" ΜΕ ΧΑΛΥΒΔΙΝΑ ΤΑΣΙΑ ΤΡΟΧΩΝ</t>
  </si>
  <si>
    <t>ΠΙΣΩ (5η) ΠΟΡΤΑ ΜΕ ΟΡΙΖΟΝΤΙΟ ΑΝΟΙΓΜΑ</t>
  </si>
  <si>
    <t>ΠΙΣΩ ΠΡΟΣΚΕΦΑΛΑ</t>
  </si>
  <si>
    <t>ΑΝΑΔΙΠΛΟΥΜΕΝΟ ΠΙΣΩ ΚΑΘΙΣΜΑ (40:60)</t>
  </si>
  <si>
    <t>228</t>
  </si>
  <si>
    <t>ΚΕΝΤΡΙΚΟ ΚΛΕΙΔΩΜΑ ΘΥΡΩΝ</t>
  </si>
  <si>
    <t>375</t>
  </si>
  <si>
    <t>ESP / ASR / HILL HOLDER</t>
  </si>
  <si>
    <t>ΖΑΝΤΕΣ ΑΛΟΥΜΙΝΙΟΥ 16''</t>
  </si>
  <si>
    <t>KAΘΙΣΜΑ ΟΔΗΓΟΥ ΜΕ ΜΗΧΑΝΙΚΗ ΡΥΘΜΙΣΗ ΥΨΟΥΣ</t>
  </si>
  <si>
    <t>40Y</t>
  </si>
  <si>
    <t>ΚΑΘΙΣΜΑ ΟΔΗΓΟΥ ΜΕ ΥΠΟΣΤΗΡΙΞΗ ΜΕΣΗΣ</t>
  </si>
  <si>
    <t>ΑΙΣΘΗΤΗΡΕΣ ΠΑΡΚΑΡΙΣΜΑΤΟΣ</t>
  </si>
  <si>
    <t>ΔΕΞΙΑ ΠΛΕΥΡΙΚΗ ΣΥΡΟΜΕΝΗ ΠΟΡΤΑ</t>
  </si>
  <si>
    <t>ΣΠΑΣΤΑ ΠΙΣΩ ΚΡΥΣΤΑΛΛΑ (2ης ΣΕΙΡΑΣ)</t>
  </si>
  <si>
    <t>631</t>
  </si>
  <si>
    <t>ΥΠΟΔΟΧΗ ΠΑΙΔΙΚΟΥ ΚΑΘΙΣΜΑΤΟΣ ISOFIX ΣΤΗΝ ΠΙΣΩ ΣΕΙΡΑ</t>
  </si>
  <si>
    <t>845</t>
  </si>
  <si>
    <t>ΚΛΕΙΣΤΟ ΝΤΟΥΛΑΠΑΚΙ ΜΙΚΡΟΑΝΤΙΚΕΙΜΕΝΩΝ</t>
  </si>
  <si>
    <t>ΤΑΣΙΑ ΤΡΟΧΩΝ</t>
  </si>
  <si>
    <t>ΕΞΩΤΕΡΙΚΟΙ ΚΑΘΡΕΦΤΕΣ ΣΤΟ ΧΡΩΜΑ ΤΟΥ ΑΜΑΞΩΜΑΤΟΣ</t>
  </si>
  <si>
    <t>ΕΠΙΧΡΩΜΙΩΜΕΝΕΣ ΕΞΩΤΕΡΙΚΕΣ ΧΕΙΡΟΛΑΒΕΣ ΘΥΡΩΝ</t>
  </si>
  <si>
    <t>ΡΥΘΜΙΖΟΜΕΝΟ ΤΙΜΟΝΙ ΚΑΘ' ΥΨΟΣ</t>
  </si>
  <si>
    <t>023</t>
  </si>
  <si>
    <t>ΗΛΕΚΤΡΙΚΑ ΠΑΡΑΘΥΡΑ ΕΜΠΡΟΣ</t>
  </si>
  <si>
    <t>ΔΕΝ ΣΥΝΔΥΑΖΕΤΑΙ ΜΕ 519</t>
  </si>
  <si>
    <t>ΔΕΝ ΣΥΝΔΥΑΖΕΤΑΙ ΜΕ 070</t>
  </si>
  <si>
    <t>Προτεινόμενη Τελική Τιμή (€)</t>
  </si>
  <si>
    <t>230</t>
  </si>
  <si>
    <t>148</t>
  </si>
  <si>
    <t>ΑΙΣΘΗΤΗΡΑΣ ΕΞΩΤΕΡΙΚΗΣ ΘΕΡΜΟΚΡΑΣΙΑΣ</t>
  </si>
  <si>
    <t>ΕΦΕΔΡΙΚΟΣ ΤΡΟΧΟΣ ΜΙΚΡΩΝ ΔΙΑΣΤΑΣΕΩΝ</t>
  </si>
  <si>
    <t>ΤΗΛΕΧΕΙΡΙΣΜΟΣ ΚΕΝΤΡΙΚΟΥ ΚΛΕΙΔΩΜΑΤΟΣ ΘΥΡΩΝ</t>
  </si>
  <si>
    <t>ABS / EBD</t>
  </si>
  <si>
    <t>011</t>
  </si>
  <si>
    <t>ΑΝΑΠΤΗΡΑΣ</t>
  </si>
  <si>
    <t>055</t>
  </si>
  <si>
    <t>ΠΛΕΥΡΙΚΗ ΣΥΡΟΜΕΝΗ ΠΟΡΤΑ ΑΡΙΣΤΕΡΑ</t>
  </si>
  <si>
    <t>052</t>
  </si>
  <si>
    <t>BAS (Brake Assist)</t>
  </si>
  <si>
    <t>BENZINH</t>
  </si>
  <si>
    <t>ΠΡΟΤΕΙΝΟΜΕΝΗ ΤΕΛΙΚΗ ΤΙΜΗ (€)</t>
  </si>
  <si>
    <t>ΤΕΛΗ ΤΑΞΙΝΟΜΗΣΗΣ</t>
  </si>
  <si>
    <t>Φ.Π.Α</t>
  </si>
  <si>
    <t>ΒΑΣΙΚΗ ΤΙΜΗ</t>
  </si>
  <si>
    <t>ΣΥΝΟΠΤΙΚΟΣ ΤΙΜΟΚΑΤΑΛΟΓΟΣ</t>
  </si>
  <si>
    <t>ΚΩΔΙΚΟΣ</t>
  </si>
  <si>
    <t>4GQ</t>
  </si>
  <si>
    <t>070</t>
  </si>
  <si>
    <t>5ΘΥΡΟ</t>
  </si>
  <si>
    <t>008</t>
  </si>
  <si>
    <t>5DN</t>
  </si>
  <si>
    <t>5DP</t>
  </si>
  <si>
    <t>410</t>
  </si>
  <si>
    <t>5DE</t>
  </si>
  <si>
    <t>ΠΑΡΑΤΗΡΗΣΕΙΣ</t>
  </si>
  <si>
    <t>ΠΙΣΩ ΑΙΣΘΗΤΗΡΕΣ ΣΤΑΘΜΕΥΣΗΣ</t>
  </si>
  <si>
    <t xml:space="preserve">Μέγιστη </t>
  </si>
  <si>
    <t xml:space="preserve">Επιτάχυνση </t>
  </si>
  <si>
    <t xml:space="preserve">Τελική </t>
  </si>
  <si>
    <t>Κωδικός</t>
  </si>
  <si>
    <t>Μοντέλο</t>
  </si>
  <si>
    <t>925</t>
  </si>
  <si>
    <t>ΚΙT ΚΑΠΝΙΣΤΟΥ</t>
  </si>
  <si>
    <t>ΤΙΜΟΝΙ ΡΥΘΜΙΖΟΜΕΝΟ ΚΑΘ' ΥΨΟΣ</t>
  </si>
  <si>
    <t>523</t>
  </si>
  <si>
    <t>55D</t>
  </si>
  <si>
    <t>ΒΕΝΖΙΝΗ</t>
  </si>
  <si>
    <t>ΡΕΖΕΡΒΑ ΚΑΝΟΝΙΚΩΝ ΔΙΑΣΤΑΣΕΩΝ</t>
  </si>
  <si>
    <t>---</t>
  </si>
  <si>
    <t>989</t>
  </si>
  <si>
    <t>ΤΑΠΑ ΡΕΖΕΡΒΟΥΑΡ ΚΑΥΣΙΜΟΥ ΠΟΥ ΚΛΕΙΔΩΝΕΙ</t>
  </si>
  <si>
    <t>4JF</t>
  </si>
  <si>
    <t>ΤΙΜΟΝΙ ΜΕ ΗΛΕΚΤΡΙΚΗ ΥΠΟΒΟΗΘΗΣΗ DUALDRIVE</t>
  </si>
  <si>
    <t xml:space="preserve">NEW PANDA </t>
  </si>
  <si>
    <t>ΤΗΛΕΧΕΙΡΙΣΜΟΣ ΚΕΝΤΡΙΚΟΥ ΚΛΕΙΔΩΜΑΤΟΣ</t>
  </si>
  <si>
    <t>ABS / EBD AND BRAKE ASSIST</t>
  </si>
  <si>
    <t>ΚΕΝΤΡΙΚΟ ΚΛΕΙΔΩΜΑ</t>
  </si>
  <si>
    <t>414</t>
  </si>
  <si>
    <t>4Μ6</t>
  </si>
  <si>
    <t>ΣΚΙΑΔΙΟ ΣΥΝΟΔΗΓΟΥ ΜΕ ΚΑΘΡΕΠΤΑΚΙ</t>
  </si>
  <si>
    <t>ΚΑΛΥΜΜΑΤΑ ΕΞΩΤΕΡΙΚΩΝ ΚΑΘΡΕΠΤΩΝ ΣΕ ΜΑΥΡΟ ΧΡΩΜΑ</t>
  </si>
  <si>
    <t>ΚΑΛΥΜΜΑΤΑ ΕΞΩΤΕΡΙΚΩΝ ΚΑΘΡΕΠΤΩΝ ΣΤΟ ΧΡΩΜΑ ΤΟΥ ΑΜΑΞΩΜΑΤΟΣ</t>
  </si>
  <si>
    <t>5ΒΥ</t>
  </si>
  <si>
    <t>ΓΚΡΙ ACTIVE ΜΕΤΑΛΛΙΚΟ (ΚΩΔ. ΧΡΩΜ. 565)</t>
  </si>
  <si>
    <t>5CF</t>
  </si>
  <si>
    <t>START &amp; STOP</t>
  </si>
  <si>
    <t>ΜΠΛΕ MEDITERRANEAN ΜΕΤΑΛΛΙΚΟ (ΚΩΔ. ΧΡΩΜ. 567)</t>
  </si>
  <si>
    <t>61Α</t>
  </si>
  <si>
    <t>ΛΑΒΕΣ ΘΥΡΩΝ ΣΤΟ ΧΡΩΜΑ ΤΟΥ ΑΜΑΞΩΜΑΤΟΣ</t>
  </si>
  <si>
    <t>ΚΑΘΙΣΜΑ ΟΔΗΓΟΥ ΡΥΘΜΙΖΌΜΕΝΟ ΚΑΘ' ΥΨΟΣ</t>
  </si>
  <si>
    <t>6DC</t>
  </si>
  <si>
    <t>965</t>
  </si>
  <si>
    <t>ΗΛΕΚΤΡΙΚΟΙ ΚΑΘΡΕΠΤΕΣ ΜΕ ΑΝΤΙΘΑΜΒΩΤΙΚΗ ΛΕΙΤΟΥΡΓΙΑ</t>
  </si>
  <si>
    <t>ΠΙΣΩ ΣΚΟΥΡΑ ΚΡΥΣΤΑΛΛΑ</t>
  </si>
  <si>
    <t>ΗΛΕΚΤΡΙΚΑ ΑΝΟΙΓΟΜΕΝΗ ΟΡΟΦΗ</t>
  </si>
  <si>
    <t>ΣΥΝΔΕΕΤΑΙ ΥΠΟΧΡΕΩΤΙΚΑ ΜΕ 273</t>
  </si>
  <si>
    <t>ΣΥΝΔΕΕΤΑΙ ΥΠΟΧΡΕΩΤΙΚΑ ΜΕ 195 Ή 965</t>
  </si>
  <si>
    <t>ΠΙΣΩ ΑΙΣΘΗΤΗΡΕΣ ΠΑΡΚΑΡΙΣΜΑΤΟΣ</t>
  </si>
  <si>
    <t>ΑΥΤΟΜΑΤΟΣ ΚΛΙΜΑΤΙΣΜΟΣ</t>
  </si>
  <si>
    <t>4ΘΕΣΙΑ ΕΓΚΡΙΣΗ ΤΥΠΟΥ ΜΕ 2 ΠΙΣΩ ΠΡΟΣΚΕΦΑΛΑ</t>
  </si>
  <si>
    <t>54E</t>
  </si>
  <si>
    <t>ΠΛΑΦΟΝΙΕΡΑ ΜΕ DIMMER ΣΤΗΝ ΟΡΟΦΗ</t>
  </si>
  <si>
    <t>54Ε</t>
  </si>
  <si>
    <t>ΑΙΣΘΗΤΗΡΕΣ ΒΡΟΧΗΣ</t>
  </si>
  <si>
    <t>5CH</t>
  </si>
  <si>
    <t>ΕΛΑΣΤΙΚΑ M&amp;S (175/65 - R15)</t>
  </si>
  <si>
    <t>ΠΡΑΣΙΝΟ SURPRISING ΜΕΤΑΛΛΙΚΟ (ΚΩΔ. ΧΡΩΜ. 347/C)</t>
  </si>
  <si>
    <t>ΠΟΡΤΟΚΑΛΙ SICILIAN ΠΑΣΤΕΛ (ΚΩΔ. ΧΡΩΜ 516/Α)</t>
  </si>
  <si>
    <t>68U</t>
  </si>
  <si>
    <t>ΦΩΣ ΣΤΟ ΧΩΡΟ ΑΠΟΣΚΕΥΩΝ</t>
  </si>
  <si>
    <t>256</t>
  </si>
  <si>
    <t>500L</t>
  </si>
  <si>
    <t>POP STAR</t>
  </si>
  <si>
    <t>6Y0</t>
  </si>
  <si>
    <t>6Y1</t>
  </si>
  <si>
    <t>6Y2</t>
  </si>
  <si>
    <t>6Y3</t>
  </si>
  <si>
    <t>710</t>
  </si>
  <si>
    <t>ΕΜΠΡΟΣ ΗΛΕΚΤΡΙΚΑ ΠΑΡΑΘΥΡΑ</t>
  </si>
  <si>
    <t>CARGO BOX MAGIC SPACE</t>
  </si>
  <si>
    <t>ESP (ASR/MSR,  HILL HOLDER, DST, ERM)</t>
  </si>
  <si>
    <t>ΗΛΕΚΤΡΙΚΑ ΑΝΟΙΓΟΜΕΝΗ ΓΥΑΛΙΝΗ ΟΡΟΦΗ</t>
  </si>
  <si>
    <t>ΖΑΝΤΕΣ ΑΛΟΥΜΙΝΙΟΥ 16'' ΜΕ ΕΛΑΣΤΙΚΑ 205/55 R16</t>
  </si>
  <si>
    <t>ΚΑΘΙΣΜΑ ΟΔΗΓΟΥ ΡΥΘΜΙΖΟΜΕΝΟ ΚΑΘ'ΥΨΟΣ</t>
  </si>
  <si>
    <t>ΔΕΡΜΑΤΙΝΟΣ ΛΕΒΙΕΣ ΤΑΧΥΤΗΤΩΝ</t>
  </si>
  <si>
    <t>START AND STOP</t>
  </si>
  <si>
    <t>ΑΕΡΟΣΑΚΟΙ ΤΥΠΟΥ "ΚΟΥΡΤΙΝΑ"</t>
  </si>
  <si>
    <t>ΒΑΜΜΕΝΟΙ ΠΡΟΦΥΛΑΚΤΗΡΕΣ ΣΤΟ ΧΡΩΜΑ ΤΟΥ ΑΜΑΞΩΜΑΤΟΣ</t>
  </si>
  <si>
    <t>ΚΑΘΡΕΠΤΕΣ ΣΤΟ ΧΡΩΜΑ ΤΟΥ ΑΜΑΞΩΜΑΤΟΣ</t>
  </si>
  <si>
    <t>0.9 Twinair 85hp</t>
  </si>
  <si>
    <t>LOUNGE 4X2</t>
  </si>
  <si>
    <t>ΠΡΟΤΕΙΝΟΜΕΝΟΣ ΤΙΜΟΚΑΤΑΛΟΓΟΣ FIAT 500L</t>
  </si>
  <si>
    <t>ΠΡΟΤΕΙΝΟΜΕΝΟΣ ΤΙΜΟΚΑΤΑΛΟΓΟΣ QUBO</t>
  </si>
  <si>
    <t>ΠΡΟΤΕΙΝΟΜΕΝΟΣ ΤΙΜΟΚΑΤΑΛΟΓΟΣ PANDA</t>
  </si>
  <si>
    <t>ΠΡΟΤΕΙΝΟΜΕΝΟΣ ΤΙΜΟΚΑΤΑΛΟΓΟΣ FIAT 500</t>
  </si>
  <si>
    <t>3η ΠΙΣΩ ΖΩΝΗ ΑΣΦΑΛΕΙΑΣ + 3ο ΠΙΣΩ ΠΡΟΣΚΕΦΑΛΟ (5ΘΕΣΙΑ ΕΓΚΡΙΣΗ ΤΥΠΟΥ)</t>
  </si>
  <si>
    <t>ΠΙΣΩ ΑΝΑΔΙΠΛΟΥΜΕΝΟ ΚΑΘΙΣΜΑ (5ΘΕΣΙΑ ΕΓΚΡΙΣΗ ΤΥΠΟΥ)</t>
  </si>
  <si>
    <t>ΠΙΣΩ ΑΝΑΔΙΠΛΟΥΜΕΝΟ ΚΑΘΙΣΜΑ 60:40 FIX &amp; FOLD (5ΘΕΣΙΑ ΕΓΚΡΙΣΗ ΤΥΠΟΥ)</t>
  </si>
  <si>
    <t>320 / 1750</t>
  </si>
  <si>
    <t>316</t>
  </si>
  <si>
    <t>947</t>
  </si>
  <si>
    <t>ΔΕΡΜΑΤΙΝΟ ΣΑΛΟΝΙ</t>
  </si>
  <si>
    <t>ΚΑΜΕΡΑ ΟΠΙΣΘΟΠΟΡΕΙΑΣ</t>
  </si>
  <si>
    <t>4GF</t>
  </si>
  <si>
    <t>ΠΑΣΤΕΛ ΧΡΩΜΑ ΛΕΥΚΟ GELATO (ΚΩΔ. ΧΡΩΜ. 268)</t>
  </si>
  <si>
    <t>ΒΕΝΖΙΝΗ / ΦΥΣΙΚΟ ΑΕΡΙΟ</t>
  </si>
  <si>
    <t>1.4 70hp CNG</t>
  </si>
  <si>
    <t>7A6</t>
  </si>
  <si>
    <t>5YB</t>
  </si>
  <si>
    <t>ΣΥΣΤΗΜΑ TPMS</t>
  </si>
  <si>
    <t>7B2</t>
  </si>
  <si>
    <t>365</t>
  </si>
  <si>
    <t>BNH</t>
  </si>
  <si>
    <t>5CL</t>
  </si>
  <si>
    <t>XX1</t>
  </si>
  <si>
    <t>XX2</t>
  </si>
  <si>
    <t>5DR</t>
  </si>
  <si>
    <t>500X</t>
  </si>
  <si>
    <t>ΤΙΜΟΝΙ ΜΕ ΗΛΕΚΤΡΙΚΗ ΥΠΟΒΟΗΘΗΣΗ</t>
  </si>
  <si>
    <t>406</t>
  </si>
  <si>
    <t>40H</t>
  </si>
  <si>
    <t>3ο ΠΡΟΣΚΕΦΑΛΟ ΠΙΣΩ ΚΑΘΙΣΜΑΤΩΝ</t>
  </si>
  <si>
    <t>ΣΥΣΤΗΜΑ ΠΑΡΑΚΟΛΟΥΘΗΣΗΣ ΠΙΕΣΗΣ ΕΛΑΣΤΙΚΩΝ (TPMS)</t>
  </si>
  <si>
    <t>ΚΕΝΤΡΙΚΟ ΚΛΕΙΔΩΜΑ ΘΥΡΩΝ ΜΕ ΤΗΛΕΧΕΙΡΙΣΜΟ</t>
  </si>
  <si>
    <t>BNS</t>
  </si>
  <si>
    <t>ESP / HILL HOLDER / ASR / MSR</t>
  </si>
  <si>
    <t>ELECTRONIC ROLL OVER MITIGATION</t>
  </si>
  <si>
    <t>JAY</t>
  </si>
  <si>
    <t xml:space="preserve">TRIP COMPUTER ΜΕ ΟΘΟΝΗ TFT 3.5'' (ΜΟΝΟΧΡΩΜΟ DISPLAY) </t>
  </si>
  <si>
    <t>JEG</t>
  </si>
  <si>
    <t>ΤΑΜΠΛΟ ΒΑΜΜΕΝΟ ΣΤΟ ΧΡΩΜΑ ΤΟΥ ΑΜΑΞΩΜΑΤΟΣ</t>
  </si>
  <si>
    <t>923</t>
  </si>
  <si>
    <t>ΠΙΣΩ ΑΕΡΟΤΟΜΗ</t>
  </si>
  <si>
    <t>CROSS</t>
  </si>
  <si>
    <t>ΠΡΟΒΟΛΕΙΣ ΟΜΙΧΛΗΣ ΜΕ ΛΕΙΤΟΥΡΓΙΑ CORNERING</t>
  </si>
  <si>
    <t>4JA</t>
  </si>
  <si>
    <t>LANE ASSIST</t>
  </si>
  <si>
    <t>ΕΠΙΧΡΩΜΙΩΜΕΝΗ ΑΠΟΛΗΞΗ ΕΞΑΤΜΙΣΗΣ</t>
  </si>
  <si>
    <t>ΗΛΕΚΤΡΙΚΑ ΡΥΘΜΙΖΟΜΕΝΟΙ ΚΑΙ ΘΕΡΜΑΙΝΟΜΕΝΟΙ ΕΞΩΤΕΡΙΚΟΙ ΚΑΘΡΕΦΤΕΣ</t>
  </si>
  <si>
    <t>5A5</t>
  </si>
  <si>
    <t xml:space="preserve">ΕΞΩΤΕΡΙΚΑ ΠΟΜΟΛΑ ΣΕ ΣΚΟΥΡΟ ΣΑΤΙΝΕ ΧΡΩΜΑ </t>
  </si>
  <si>
    <t xml:space="preserve">TRIP COMPUTER ΜΕ ΟΘΟΝΗ TFT 3.5'' (ΕΓΧΡΩΜΟ DISPLAY) </t>
  </si>
  <si>
    <t>1.6 MTJ 120hp</t>
  </si>
  <si>
    <t>4WE</t>
  </si>
  <si>
    <t>ΧΕΙΡΙΣΤΗΡΙΑ ΑΛΛΑΓΗΣ ΤΑΧΥΤΗΤΩΝ ΣΤΟ ΤΙΜΟΝΙ (PADDLES)</t>
  </si>
  <si>
    <t>152 / 4500</t>
  </si>
  <si>
    <t>ΠΙΣΩ ΑΝΑΔΙΠΛΟΥΜΕΝΑ ΚΑΘΙΣΜΑΤΑ 40/60</t>
  </si>
  <si>
    <t>018</t>
  </si>
  <si>
    <t>6CE</t>
  </si>
  <si>
    <t>6ZE</t>
  </si>
  <si>
    <t>68F</t>
  </si>
  <si>
    <t>ΚΑΘΡΕΦΤΗΣ ΠΑΡΑΚΟΛΟΥΘΗΣΗΣ ΠΑΙΔΙΩΝ ΣΤΟ ΠΙΣΩ ΚΑΘΙΣΜΑ</t>
  </si>
  <si>
    <t>5EZ</t>
  </si>
  <si>
    <t>499</t>
  </si>
  <si>
    <t>ΚΙΤ ΕΠΙΣΚΕΥΗΣ ΕΛΑΣΤΙΚΟΥ FIX &amp; GO</t>
  </si>
  <si>
    <t>ΔΕΡΜΑΤΙΝΟ ΤΙΜΟΝΙ ΜΕ ΧΕΙΡΙΣΤΗΡΙΑ ΗΧΟΣΥΣΤΗΜΑΤΟΣ U-CONNECT ΣΤΟ ΤΙΜΟΝΙ</t>
  </si>
  <si>
    <t>7HZ</t>
  </si>
  <si>
    <t>ΗΧΟΣΥΣΤΗΜΑ U-CONNECT ΜΕ ΟΘΟΝΗ ΑΦΗΣ 5'' (ΘΥΡΑ USB, AUX, BLUETOOTH, LIVE SERVICES, AUDIO STREAMING)</t>
  </si>
  <si>
    <t>ΕΓΧΡΩΜΗ ΟΘΟΝΗ ΠΙΝΑΚΑ ΕΝΔΕΙΞΕΩΝ &amp; ΟΡΓΑΝΩΝ TFT 7''</t>
  </si>
  <si>
    <t>Στις παραπάνω τιμές δεν περιλαμβάνονται τα έξοδα πινακίδων,παράδοσης και τα τέλη κυκλοφορίας. Σας υπενθυμίζουμε ότι το τίμημα πώλησης από την FCAG προς εσάς για κάθε αυτοκίνητο, οριστικοποιείται από την FCAG κατά την στιγμή της έκδοσης του τιμολογίου. Oποιοδήποτε προηγούμενο αναφερόμενο τίμημα είναι ενδεικτικό. Η εταιρία διατηρεί το δικαίωμα αλλαγής τιμών χωρίς προειδοποίηση.</t>
  </si>
  <si>
    <t>AIR CONDITION</t>
  </si>
  <si>
    <t>6CD</t>
  </si>
  <si>
    <t>ΠΡΟΤΕΙΝΟΜΕΝΟΣ ΤΙΜΟΚΑΤΑΛΟΓΟΣ FIAT 500X</t>
  </si>
  <si>
    <t>ΑΝΑΔΙΠΛΟΥΜΕΝΟ ΚΑΘΙΣΜΑ ΣΥΝΟΔΗΓΟΥ</t>
  </si>
  <si>
    <t>ΣΤΗΝ ΠΕΡΙΠΤΩΣΗ ΠΟΥ ΠΑΡΑΓΓΕΛΘΕΙ ΤΟ 4GQ ΔΕΝ ΕΊΝΑΙ ΔΙΑΘΕΣΙΜΟ ΤΟ 505</t>
  </si>
  <si>
    <t>421</t>
  </si>
  <si>
    <t>TIPO SEDAN</t>
  </si>
  <si>
    <t>ΑΤΣΑΛΙΝΕΣ ΖΑΝΤΕΣ ΜΕ ΠΛΑΣΤΙΚΟ ΚΑΠΑΚΙ ΚΑΙ ΕΛΑΣΤΙΚΑ 195/55 R15</t>
  </si>
  <si>
    <t>481</t>
  </si>
  <si>
    <t>ΤΡΙΑ ΠΙΣΩ ΠΡΟΣΚΕΦΑΛΑ</t>
  </si>
  <si>
    <t>ΚΙΤ ΚΑΠΝΙΣΤΗ</t>
  </si>
  <si>
    <t>ΠΡΟΤΕΙΝΟΜΕΝΟΣ ΤΙΜΟΚΑΤΑΛΟΓΟΣ TIPO SEDAN</t>
  </si>
  <si>
    <t>ΧΕΙΡΙΣΤΗΡΙΑ ΗΧΟΣΥΣΤΗΜΑΤΟΣ ΣΤΟ ΤΙΜΟΝΙ (U-CONNECT ΜΕ ΨΗΦΙΑΚΟ DISPLAY)</t>
  </si>
  <si>
    <t>ΑΙΣΘΗΤΗΡΑΣ ΒΡΟΧΗΣ</t>
  </si>
  <si>
    <t>E.S.P - ΗΛΕΚΤΡΟΝΙΚΟ ΣΥΣΤΗΜΑ ΕΥΣΤΑΘΕΙΑΣ / ASR / MSR / HILL HOLDER</t>
  </si>
  <si>
    <t>4BJ</t>
  </si>
  <si>
    <t>ΕΓΧΡΩΜΗ ΟΘΟΝΗ TFT 3,5'' TRIP COMPUTER</t>
  </si>
  <si>
    <t>ΠΗΓΗ 12V ΣΤΟ ΧΩΡΟ ΑΠΟΣΚΕΥΩΝ</t>
  </si>
  <si>
    <t>ΕΠΙΧΡΩΜΙΩΜΕΝΟ ΠΕΡΙΓΡΑΜΜΑ ΠΑΡΑΘΥΡΩΝ</t>
  </si>
  <si>
    <t>ΧΕΙΡΙΣΤΗΡΙΑ ΗΧΟΣΥΣΤΗΜΑΤΟΣ ΣΤΟ ΤΙΜΟΝΙ (U-CONNECT ΜΕ ΨΗΦΙΑΚΟ DISPLAY ΚΑΙ BLUETOOTH)</t>
  </si>
  <si>
    <t>ΧΕΙΡΙΣΤΗΡΙΑ ΗΧΟΣΥΣΤΗΜΑΤΟΣ ΣΤΟ ΤΙΜΟΝΙ (U-CONNECT ΜΕ ΟΘΟΝΗ ΑΦΗΣ 5'', BLUETOOTH)</t>
  </si>
  <si>
    <t>5IX</t>
  </si>
  <si>
    <t>ΕΠΙΧΡΩΜΙΩΜΕΝΑ ΕΞΩΤΕΡΙΚΑ ΠΟΜΟΛΑ ΘΥΡΩΝ</t>
  </si>
  <si>
    <t>ΣΥΣΤΗΜΑ U-CONNECT ΜΕ ΨΗΦΙΑΚΟ DISPLAY (ΘΥΡΑ USB. AUX)</t>
  </si>
  <si>
    <t>ΣΥΣΤΗΜΑ U-CONNECT ΜΕ ΕΓΧΡΩΜΗ ΟΘΟΝΗ ΑΦΗΣ 5'' (ΘΥΡΑ USB. AUX, BLUETOOTH)</t>
  </si>
  <si>
    <t>8HA</t>
  </si>
  <si>
    <t>ΕΠΙΧΡΩΜΙΩΜΕΝΗ ΕΜΠΡΟΣ ΜΑΣΚΑ</t>
  </si>
  <si>
    <t>8K0</t>
  </si>
  <si>
    <t>ΠΟΡΤΜΑΠΑΓΚΑΖ ΜΕ ΑΥΤΟΜΑΤΟ ΜΗΧΑΝΙΣΜΟ ΑΝΟΙΓΜΑΤΟΣ</t>
  </si>
  <si>
    <t>7ΒΥ</t>
  </si>
  <si>
    <t>ΣΥΣΤΗΜΑ U-CONNECT ΜΕ ΨΗΦΙΑΚΟ DISPLAY (ΘΥΡΑ USB. AUX) &amp; BLUETOOTH</t>
  </si>
  <si>
    <t>7BY</t>
  </si>
  <si>
    <t>ΛΕΥΚΟ ΠΑΣΤΕΛ (ΚΩΔ. ΧΡΩΜ. 249)</t>
  </si>
  <si>
    <t>5DQ</t>
  </si>
  <si>
    <t>ΚΟΚΚΙΝΟ ΜΕΤΑΛΛΙΚΟ (ΚΩΔ. ΧΡΩΜ. 716)</t>
  </si>
  <si>
    <t>ΜΠΛΕ ΜΕΤΑΛΛΙΚΟ (ΚΩΔ. ΧΡΩΜ. 717)</t>
  </si>
  <si>
    <t>ΑΣΗΜΙ ΜΕΤΑΛΛΙΚΟ (ΚΩΔ. ΧΡΩΜ. 612)</t>
  </si>
  <si>
    <t>ΜΑΥΡΟ ΜΕΤΑΛΛΙΚΟ (ΚΩΔ. ΧΡΩΜ. 718)</t>
  </si>
  <si>
    <t>ΠΕΡΛΕ ΜΕΤΑΛΛΙΚΟ (ΚΩΔ. ΧΡΩΜ. 722)</t>
  </si>
  <si>
    <t>ΓΚΡΙ ΜΕΤΑΛΛΙΚΟ (ΚΩΔ. ΧΡΩΜ. 695)</t>
  </si>
  <si>
    <t>ΓΑΛΑΖΙΟ ΜΕΤΑΛΛΙΚΟ (ΚΩΔ. ΧΡΩΜ. 448)</t>
  </si>
  <si>
    <t>BRONZE ΜΕΤΑΛΛΙΚΟ (ΚΩΔ. ΧΡΩΜ. 444)</t>
  </si>
  <si>
    <t>4ΘΥΡΟ</t>
  </si>
  <si>
    <t>356.337.0</t>
  </si>
  <si>
    <t>ΣΥΝΔΥΑΖΕΤΑΙ ΥΠΟΧΡΕΩΤΙΚΑ ΜΕ 4WE</t>
  </si>
  <si>
    <t>ΣΥΝΔΥΑΖΕΤΑΙ ΥΠΟΧΡΕΩΤΙΚΑ ΜΕ 7ΒΥ</t>
  </si>
  <si>
    <t>ΣΥΝΔΥΑΖΕΤΑΙ ΥΠΟΧΡΕΩΤΙΚΑ ΜΕ 245 Ή 4WE Ή 5ΒΗ</t>
  </si>
  <si>
    <t>ΣΥΝΔΥΑΖΕΤΑΙ ΥΠΟΧΡΕΩΤΙΚΑ ΜΕ 7HZ</t>
  </si>
  <si>
    <t>ΣΥΝΔΥΑΖΕΤΑΙ ΥΠΟΧΡΕΩΤΙΚΑ ΜΕ 7ΗΖ, 320</t>
  </si>
  <si>
    <t>ΣΥΝΔΥΑΖΕΤΑΙ ΥΠΟΧΡΕΩΤΙΚΑ ΜΕ 320, 5ΒΗ, 4GF</t>
  </si>
  <si>
    <t>ΣΥΝΔΥΑΖΕΤΑΙ ΥΠΟΧΡΕΩΤΙΚΑ ΜΕ 097</t>
  </si>
  <si>
    <t>ΠΑΚΕΤΟ TECH : ΔΕΡΜΑΤΙΝΟ ΤΙΜΟΝΙ, ΛΕΙΤΟΥΡΓΙΑ BLUETOOTH, ΧΕΙΡΙΣΤΗΡΙΑ ΣΤΟ ΤΙΜΟΝΙ, ΠΙΣΩ ΑΙΣΘΗΤΗΡΕΣ ΣΤΑΘΜΕΥΣΗΣ (320+7BY+4WE+508)</t>
  </si>
  <si>
    <t>ΠΑΚΕΤΟ BUSINESS POP: ΛΕΙΤΟΥΡΓΙΑ BLUETOOTH, ΧΕΙΡΙΣΤΗΡΙΑ ΣΤΟ ΤΙΜΟΝΙ, ΖΑΝΤΕΣ ΑΛΟΥΜΙΝΙΟΥ 16'', CRUISE CONTROL, ΕΞΩΤΑΡΙΚΟΙ ΚΑΘΡΕΦΤΕΣ ΒΑΜΜΕΝΟΙ ΣΤΟ ΧΡΩΜΑ ΤΟ ΑΜΑΞΩΜΑΤΟΣ (7BY+4WE+416+431+976)</t>
  </si>
  <si>
    <t>8YW</t>
  </si>
  <si>
    <t>ΠΑΚΕΤΟ COMFORT: ΕΜΠΡΟΣ ΥΠΟΒΡΑΧΙΟΝΙΟ, ΠΑΤΑΚΙΑ, ΠΑΡΟΧΗ 12V ΣΤΟ ΧΩΡΟ ΑΠΟΣΚΕΥΩΝ, CRUISE CONTROL (132+396+4HG+416)</t>
  </si>
  <si>
    <t>TPMS (TIRE PRESSURE MONITORING SYSTEM)</t>
  </si>
  <si>
    <t>ΣΥΝΔΥΑΖΕΤΑΙ ΥΠΟΧΡΕΩΤΙΚΑ ΜΕ 8ΗΑ</t>
  </si>
  <si>
    <t>ΕΞΟΔΑ ΤΙΜΟΛΟΓΙΟΥ / PDI</t>
  </si>
  <si>
    <t>4YG</t>
  </si>
  <si>
    <t xml:space="preserve">ΖΑΝΤΕΣ ΑΛΟΥΜΙΝΙΟΥ 16" ΜΕ ΕΛΑΣΤΙΚΑ 195/45 </t>
  </si>
  <si>
    <t>OPT</t>
  </si>
  <si>
    <t xml:space="preserve">Σας ενημερώνουμε ότι οι παραπάνω τιμές και το Τέλος Ταξινόμησης (τόσο του αυτοκινήτου όσο και του προαιρετικού εξοπλισμού) έχουν υπολογιστεί βάσει της κλίμακας που εμπίπτει το άθροισμα της λιανικής τιμής προ φόρων και δασμών και των εξόδων τιμολογίου/PDI. Προσοχή: Σε περίπτωση ύπαρξης επιπρόσθετου προαιρετικού εξοπλισμού ενδέχεται η κλίμακα να αλλάξει και πρέπει το Τέλος Ταξινόμησης να επαναϋπολογιστεί. Σας παραθέτουμε τους αντίστοιχους πίνακες προς διευκόλυνσή σας. </t>
  </si>
  <si>
    <t>ΗΧΟΣΥΣΤΗΜΑ HI-FI ΒΥ BEATS</t>
  </si>
  <si>
    <t>6JD</t>
  </si>
  <si>
    <t>7QC</t>
  </si>
  <si>
    <t>ΗΧΟΣΥΣΤΗΜΑ U-CONNECT NAVI ΜΕ ΟΘΟΝΗ ΑΦΗΣ 7'' KAI XARTES TOM TOM (ΘΥΡΑ USB, AUX, BLUETOOTH, LIVE SERVICES, AUDIO STREAMING)</t>
  </si>
  <si>
    <t>61Q</t>
  </si>
  <si>
    <t>420</t>
  </si>
  <si>
    <t>ΣΥΝΔΥΑΖΕΤΑΙ ΥΠΟΧΡΕΩΤΙΚΑ ΜΕ 320, 7ΒΥ, 4WE, 508</t>
  </si>
  <si>
    <t>ΣΥΝΔΥΑΖΕΤΑΙ ΥΠΟΧΡΕΩΤΙΚΑ ΜΕ 7ΒΥ, 4WE, 416, 431, 976</t>
  </si>
  <si>
    <t>74F</t>
  </si>
  <si>
    <t>8FB</t>
  </si>
  <si>
    <t>U-CONNECT RADIO / MP3 PLAYER, BLUETOOTH, USB, AUX, AUDIO STREAMING, ΒΑΣΗ ΤΟΠΟΘΕΤΗΣΗΣ SMARTPHONE ΣΤΟ ΤΑΜΠΛΟ</t>
  </si>
  <si>
    <t>ΚΟΚΚΙΝΟ AMORE ΠΑΣΤΕΛ (ΚΩΔ. ΧΡΩΜΑΤΟΣ 078)</t>
  </si>
  <si>
    <t>ΠΟΡΤΟΚΑΛΙ SICILIAN ΠΑΣΤΕΛ (ΚΩΔ. ΧΡΩΜ. 516)</t>
  </si>
  <si>
    <t>ΠΡΑΣΙΝΟ SURPRIZING ΜΕΤΑΛΛΙΚΟ (ΚΩΔ. ΧΡΩΜ. 374)</t>
  </si>
  <si>
    <t>ΚΙΤΡΙΝΟ SOLE ΠΑΣΤΕΛ (ΚΩΔ. ΧΡΩΜ. 509)</t>
  </si>
  <si>
    <t>4CY</t>
  </si>
  <si>
    <t>ΠΙΣΤΩΤΙΚΟ ΓΙΑ ΠΑΤΑΚΙΑ ΑΠΌ ΑΞΕΣΟΥΑΡ</t>
  </si>
  <si>
    <t>9G7</t>
  </si>
  <si>
    <t>DUMMY ΚΩΔΙΚΟΣ ΓΙΑ ΠΑΡΑΓΓΕΛΙΑ ΠΑΤΑΚΙΑ ΑΠΟ ΑΞΕΣΟΥΑΡ</t>
  </si>
  <si>
    <t>4X4</t>
  </si>
  <si>
    <t>ΕΠΙΛΟΓΕΑΣ ΤΕΤΡΡΑΚΙΝΗΣΗΣ ΜΕ ΛΕΙΤΟΥΡΓΙΑ GRAVITY CONTROL</t>
  </si>
  <si>
    <t>1.2 8v 69hp LPG</t>
  </si>
  <si>
    <t xml:space="preserve">0.9 Twinair 80hp CNG </t>
  </si>
  <si>
    <t>ΖΑΝΤΕΣ ΑΛΟΥΜΙΝΙΟΥ 16'' ΣΚΟΥΡΕΣ ΜΕ ΕΛΑΣΤΙΚΑ 205/55 R16</t>
  </si>
  <si>
    <t>ΣΥΣΤΗΜΑ U-CONNECT 5'' (BLUETOOTH, USB, AUX, AUDIO STREAMING)</t>
  </si>
  <si>
    <t>4H5</t>
  </si>
  <si>
    <t>4SA</t>
  </si>
  <si>
    <t>ΠΑΣΤΕΛ KOKKINO PASSIONE (ΚΩΔ. ΧΡΩΜ. 168)</t>
  </si>
  <si>
    <t>ΠΑΣΤΕΛ ΛΕΥΚΟ GELATO (ΚΩΔ. ΧΡΩΜ. 249)</t>
  </si>
  <si>
    <t>5JQ</t>
  </si>
  <si>
    <t>ΠΑΣΤΕΛ ΠΟΡΤΟΚΑΛΙ SICILIA (ΚΩΔ. ΧΡΩΜ. 551)</t>
  </si>
  <si>
    <t>5KV</t>
  </si>
  <si>
    <t>ΔΕΡΜΑΤΙΝΟ ΤΙΜΟΝΙ ΜΕ ΧΕΙΡΙΣΤΗΡΙΑ ΗΧΟΣΥΣΤΗΜΑΤΟΣ</t>
  </si>
  <si>
    <t>6FW</t>
  </si>
  <si>
    <t>ΠΑΣΤΕΛ ΜΛΕ RIVIERA (ΚΩΔ. ΧΡΩΜ. 479)</t>
  </si>
  <si>
    <t>83X</t>
  </si>
  <si>
    <t>ΘΥΡΑ USB ΦΟΡΤΙΣΗΣ</t>
  </si>
  <si>
    <t>ΖΑΝΤΕΣ ΑΛΟΥΜΙΝΙΟΥ 15'' TREKKING</t>
  </si>
  <si>
    <t>KIT ΕΠΙΣΚΕΥΗΣ ΕΛΑΣΤΙΚΟΥ FIX &amp; GO</t>
  </si>
  <si>
    <t>58E</t>
  </si>
  <si>
    <t>ΠΕΡΙΟΡΙΣΤΗΣ ΤΑΧΥΤΗΤΑΣ (SPEED LIMITER)</t>
  </si>
  <si>
    <t>727</t>
  </si>
  <si>
    <t>1.6 MTJ 120hp DCT</t>
  </si>
  <si>
    <t>5FB</t>
  </si>
  <si>
    <t>NEW TIPO SD</t>
  </si>
  <si>
    <t>ΜΑΡΣΠΙΕ ΘΥΡΩΝ</t>
  </si>
  <si>
    <t>ΕΜΠΡΟΣ ΠΡΟΒΟΛΕΙΣ XENON</t>
  </si>
  <si>
    <t>ΕΣΩΤΕΡΙΚΟΣ ΗΛΕΚΤΡΟΧΡΩΜΙΚΟΣ ΚΑΘΡΕΦΤΗΣ</t>
  </si>
  <si>
    <t>ΔΕΡΜΑΤΙΝΟ ΠΟΜΟΛΟ ΛΕΒΙΕ ΤΑΧΥΤΗΤΩΝ</t>
  </si>
  <si>
    <t>ΗΧΟΣΥΣΤΗΜΑ HI-FI BY BEATS</t>
  </si>
  <si>
    <t>ΖΑΝΤΕΣ ΑΛΟΥΜΙΝΙΟΥ 15''</t>
  </si>
  <si>
    <t>319.137.2</t>
  </si>
  <si>
    <t>ΓΚΡΙ MODA ΠΑΣΤΕΛ (KΩΔ. ΧΡΩΜ. 785)</t>
  </si>
  <si>
    <t>ΜΑΥΡΟ CINEMA ΠΑΣΤΕΛ (ΚΩΔ. ΧΡΩΜ. 601)</t>
  </si>
  <si>
    <t>ΓΚΡΙ COLOSSEO ΜΕΤΑΛΛΙΚΟ (ΚΩΔ. ΧΡΩΜ. 446)</t>
  </si>
  <si>
    <t>4MZ</t>
  </si>
  <si>
    <t>4ΜΖ</t>
  </si>
  <si>
    <t>ΚΑΘΙΣΜΑΤΑ ΑΠΌ ΥΦΑΣΜΑ ΚΑΙ ΚΟΜΜΑΤΙΑ ΔΕΡΜΑΤΟΣ (ΓΙΑ ΚΩΔ. ΕΣΩΤ. 226)</t>
  </si>
  <si>
    <t>9UY</t>
  </si>
  <si>
    <t>ΠΑΚΕΤΟ STYLE: ΔΕΡΜΑΤΙΝΟ ΤΙΜΟΝΙ ΚΑΙ ΠΟΜΟΛΟ ΛΕΒΙΕ ΤΑΧΥΤΗΤΩΝ, ΖΑΝΤΕΣ ΑΛΟΥΜΙΝΙΟΥ 15'', ΥΠΕΡΥΨΩΜΕΝΟ ΚΕΝΤΡΙΚΟ ΤΟΥΝΕΛ, ΕΞΩΤΕΡΙΚΟΙ ΚΑΘΡΕΦΤΕΣ ΒΑΜΜΕΝΟΙ ΣΤΟ ΧΡΩΜΑ ΤΟΥ ΑΜΑΞΩΜΑΤΟΣ, ΕΞΩΤΕΡΙΚΑ ΠΟΜΟΛΑ ΒΑΜΜΕΝΑ ΣΤΟ ΧΡΩΜΑ ΤΟΥ ΑΜΑΞΩΜΑΤΟΣ (320+420+465+5J8+61A)</t>
  </si>
  <si>
    <t>ΣΥΝΔΥΑΖΕΤΑΙ ΥΠΟΧΡΕΩΤΙΚΑ ΜΕ 4ΜΖ Ή 727</t>
  </si>
  <si>
    <t>9F0</t>
  </si>
  <si>
    <t>ΑΤΣΑΛΙΝΕΣ ΖΑΝΤΕΣ 15'' ΜΕ ΜΑΥΡΟ ΠΛΑΣΤΙΚΟ ΚΑΠΑΚΙ</t>
  </si>
  <si>
    <t>ΛΕΥΚΟ GELATO ΠΑΣΤΕΛ (ΚΩΔ. ΧΡΩΜ. 296)</t>
  </si>
  <si>
    <t>LOW SPEED COLLISION MITIGATION - ΣΥΣΤΗΜΑ ΑΥΤΟΜΑΤΟΥ ΦΡΕΝΑΡΙΣΜΑΤΟΣ ΓΙΑ ΤΗΝ ΑΠΟΦΥΓΗ ΑΤΥΧΗΜΑΤΩΝ ΣΕ ΤΑΧΥΤΗΤΕΣ ΚΑΤΩ ΤΩΝ 30KM/H</t>
  </si>
  <si>
    <t>500L FL</t>
  </si>
  <si>
    <t>03K</t>
  </si>
  <si>
    <t>ΠΑΚΕΤΟ COMFORT: ΠΙΣΩ ΗΛΕΚΤΡΙΚΑ ΠΑΡΑΘΥΡΑ, CARGO BOX, ΠΑΤΑΚΙΑ, ΚΑΘΡΕΦΤΗΣ ΠΑΡΑΚΟΛΟΥΘΗΣΗΣ ΠΑΙΔΙΩΝ ΣΤΟ ΠΙΣΩ ΚΑΘΙΣΜΑ (023+256+396+68F)</t>
  </si>
  <si>
    <t>03L</t>
  </si>
  <si>
    <t>ΠΑΚΕΤΟ SAFETY: ΕΣΩΤΕΡΙΚΟΣ ΗΛΕΚΤΡΟΧΡΩΜΙΚΟΣ ΚΑΘΡΕΦΤΗΣ, LOW SPEED COLISSION MITIGATOR (410+6DC)</t>
  </si>
  <si>
    <t>03N</t>
  </si>
  <si>
    <t xml:space="preserve">ΑΥΤΟΜΑΤΟΣ ΖΙΖΩΝΙΚΟΣ ΚΛΙΜΑΤΙΣΜΟΣ </t>
  </si>
  <si>
    <t>ΑΕΡΟΣΑΚΟΣ ΓΟΝΑΤΩΝ ΟΔΗΓΟΥ</t>
  </si>
  <si>
    <t>ΑΙΣΘΗΤΗΡΑΣ ΒΡΟΧΗΣ - ΦΩΤΩΝ</t>
  </si>
  <si>
    <t>ΜΕΤΑΛΛΙΚΟ ΧΡΩΜΑ ΓΚΡΙ MODA (ΚΩΔ. ΧΡΩΜ. 609)</t>
  </si>
  <si>
    <t>ΜΕΤΑΛΛΙΚΟ ΧΡΩΜΑ ΓΚΡΙ MAESTRO (ΚΩΔ. ΧΡΩΜ. 612)</t>
  </si>
  <si>
    <t>ΠΑΣΤΕΛ ΧΡΩΜΑ ΚΟΚΚΙΝΟ PASSIONE (ΚΩΔ. ΧΡΩΜ. 111)</t>
  </si>
  <si>
    <t>ΠΑΣΤΕΛ ΧΡΩΜΑ ΜΠΛΕ DENIM (ΚΩΔ. ΧΡΩΜ. 652)</t>
  </si>
  <si>
    <t>ΠΑΣΤΕΛ ΧΡΩΜΑ ΜΑΥΡΟ CINEMA (ΚΩΔ. ΧΡΩΜ. 601)</t>
  </si>
  <si>
    <t>5KX</t>
  </si>
  <si>
    <t>ΤΑΠΕΤΣΑΡΙΑ LOUNGE</t>
  </si>
  <si>
    <t>7Q9</t>
  </si>
  <si>
    <t>6WS</t>
  </si>
  <si>
    <t>8NA</t>
  </si>
  <si>
    <t>ΔΙΧΡΩΜΙΑ ΠΑΣΤΕΛ ΚΟΚΚΙΝΟ PASSIONE / ΜΑΥΡΗ ΜΑΤ ΟΡΟΦΗ (ΚΩΔ. ΧΡΩΜ. 971)</t>
  </si>
  <si>
    <t>ΔΙΧΡΩΜΙΑ ΠΑΣΤΕΛ ΚΟΚΚΙΝΟ PASSIONE / ΛΕΥΚΗ ΟΡΟΦΗ (ΚΩΔ. ΧΡΩΜ. 239)</t>
  </si>
  <si>
    <t>ΔΙΧΡΩΜΙΑ ΠΑΣΤΕΛ ΜΑΥΡΟ CINEMA / ΛΕΥΚΗ ΟΡΟΦΗ (ΚΩΔ. ΧΡΩΜ. 909)</t>
  </si>
  <si>
    <t>ΔΙΧΡΩΜΙΑ ΜΕΤΑΛΛΙΚΟ ΓΚΡΙ MODA/ ΛΕΥΚΗ ΟΡΟΦΗ (ΚΩΔ. ΧΡΩΜ. 923)</t>
  </si>
  <si>
    <t>ΔΙΧΡΩΜΙΑ ΠΑΣΤΕΛ ΚΟΚΚΙΝΟ PASSIONE / ΜΑΥΡΗ ΟΡΟΦΗ (ΚΩΔ. ΧΡΩΜ. 946)</t>
  </si>
  <si>
    <t>ΔΙΧΡΩΜΙΑ ΜΕΤΑΛΛΙΚΟ ΓΚΡΙ MAESTRO / ΜΑΥΡΗ ΟΡΟΦΗ (ΚΩΔ. ΧΡΩΜ. 957)</t>
  </si>
  <si>
    <t>UCONNECT ΜΕ ΟΘΟΝΗ ΑΦΗΣ 5'', BLUETOOTH &amp; USB, LIVE SERVICES, AUDIO STREAMING</t>
  </si>
  <si>
    <t>8CE</t>
  </si>
  <si>
    <t>ΖΑΝΤΕΣ ΑΛΟΥΜΙΝΙΟΥ 16'' ΜΕ ΔΙΑΜΑΝΤΕ ΦΙΝΙΡΙΣΜΑ ΚΑΙ ΕΛΑΣΤΙΚΑ 205/55 R16</t>
  </si>
  <si>
    <t>8N8</t>
  </si>
  <si>
    <t>8WE</t>
  </si>
  <si>
    <t>8WF</t>
  </si>
  <si>
    <t>ΔΙΧΡΩΜΙΑ ΠΑΣΤΕΛ ΜΠΛΕ DENIM / ΛΕΥΚΗ ΟΡΟΦΗ (ΚΩΔ. ΧΡΩΜ. 684)</t>
  </si>
  <si>
    <t>9LQ</t>
  </si>
  <si>
    <t>9LR</t>
  </si>
  <si>
    <t>ΔΙΧΡΩΜΙΑ ΠΑΣΤΕΛ ΛΕΥΚΟ GELATO / ΜΑΥΡΗ ΟΡΟΦΗ (ΚΩΔ. ΧΡΩΜ. 934)</t>
  </si>
  <si>
    <t>9LT</t>
  </si>
  <si>
    <t>ΔΙΧΡΩΜΙΑ ΠΑΣΤΕΛ ΜΠΛΕ DENIM / ΜΑΥΡΗ ΟΡΟΦΗ (ΚΩΔ. ΧΡΩΜ. 754)</t>
  </si>
  <si>
    <t>9SB</t>
  </si>
  <si>
    <t>9TU</t>
  </si>
  <si>
    <t>9TV</t>
  </si>
  <si>
    <t>ΔΙΧΡΩΜΙΑ ΠΑΣΤΕΛ ΛΕΥΚΟ GELATO / ΜΑΥΡΗ ΜΑΤ ΟΡΟΦΗ (ΚΩΔ. ΧΡΩΜ. 932)</t>
  </si>
  <si>
    <t>ΔΙΧΡΩΜΙΑ ΠΑΣΤΕΛ ΜΑΥΡΟ CINEMA / ΜΑΥΡΗ ΜΑΤ ΟΡΟΦΗ (ΚΩΔ. ΧΡΩΜ. 939)</t>
  </si>
  <si>
    <t>9TX</t>
  </si>
  <si>
    <t>9TY</t>
  </si>
  <si>
    <t>9TZ</t>
  </si>
  <si>
    <t>ΔΙΧΡΩΜΙΑ ΠΑΣΤΕΛ ΜΠΛΕ DENIM / ΜΑΥΡΗ MAT ΟΡΟΦΗ (ΚΩΔ. ΧΡΩΜ. 966)</t>
  </si>
  <si>
    <t>ΔΙΧΡΩΜΙΑ ΜΕΤΑΛΛΙΚΟ ΓΚΡΙ MAESTRO / ΜΑΥΡΗ MAT ΟΡΟΦΗ (ΚΩΔ. ΧΡΩΜ. 967)</t>
  </si>
  <si>
    <t>ΔΙΧΡΩΜΙΑ ΜΕΤΑΛΛΙΚΟ ΓΚΡΙ MODA / ΜΑΥΡΗ MAT ΟΡΟΦΗ (ΚΩΔ. ΧΡΩΜ. 968)</t>
  </si>
  <si>
    <t>9WP</t>
  </si>
  <si>
    <t>ΔΙΧΡΩΜΙΑ ΜΕΤΑΛΛΙΚΟ ΓΚΡΙ MODA / ΜΑΥΡΗ ΟΡΟΦΗ (ΚΩΔ. ΧΡΩΜ. 428)</t>
  </si>
  <si>
    <t>330.14B.5</t>
  </si>
  <si>
    <t>ΠΑΚΕΤΟ ΚΑΘΙΣΜΑΤΩΝ: ΟΣΦΥΪΚΗ ΡΥΘΜΙΣΗ ΚΑΘΙΣΜΑΤΟΣ ΟΔΗΓΟΥ &amp; ΣΥΝΟΔΗΓΟΥ, 3ο ΠΙΣΩ ΠΡΟΣΚΕΦΑΛΟ, ΚΑΘΙΣΜΑ ΣΥΝΟΔΗΓΟΥ ΡΥΘΜΙΖΟΜΕΝΟ ΚΑΘ'ΥΨΟΣ (454+456+511+623)</t>
  </si>
  <si>
    <t>ΠΑΚΕΤΟ ΚΑΘΙΣΜΑΤΩΝ PLUS: ΟΣΦΥΪΚΗ ΡΥΘΜΙΣΗ ΚΑΘΙΣΜΑΤΟΣ ΟΔΗΓΟΥ &amp; ΣΥΝΟΔΗΓΟΥ, 3ο ΠΙΣΩ ΠΡΟΣΚΕΦΑΛΟ, ΚΑΘΙΣΜΑ ΣΥΝΟΔΗΓΟΥ ΡΥΘΜΙΖΟΜΕΝΟ ΚΑΘ'ΥΨΟΣ, ΠΙΣΩ ΥΠΟΒΡΑΧΙΟΝΙΟ, ΚΑΘΙΣΜΑ ΣΥΝΟΔΗΓΟΥ ΜΕ ΠΛΑΤΗ ΣΕ ΣΧΗΜΑ ΤΡΑΠΕΖΙΟΥ  (454+456+511+623+62Q+5JZ)</t>
  </si>
  <si>
    <t>9WQ</t>
  </si>
  <si>
    <t>ΑΤΣΑΛΙΝΕΣ ΖΑΝΤΕΣ 16'' ΜΕ ΠΛΑΣΤΙΚΑ ΚΑΠΑΚΙΑ ΤΡΟΧΩΝ ΚΑΙ ΕΛΑΣΤΙΚΑ 205/55 R16</t>
  </si>
  <si>
    <t>ΣΥΝΔΥΑΖΕΤΑΙ ΥΠΟΧΡΕΩΤΙΚΑ ΜΕ 7Q9. ΔΕΝ ΣΥΝΔΥΑΖΕΤΑΙ ΜΕ 803</t>
  </si>
  <si>
    <t>ΣΥΝΔΥΑΖΕΤΑΙ ΥΠΟΧΡΕΩΤΙΚΑ ΜΕ 347</t>
  </si>
  <si>
    <t>ΣΥΝΔΥΑΖΕΤΑΙ ΥΠΟΧΡΕΩΤΙΚΑ ΜΕ 83Χ</t>
  </si>
  <si>
    <t>ΣΥΝΔΥΑΖΕΤΑΙ ΥΠΟΧΡΕΩΤΙΚΑ ΜΕ 5ΚΧ</t>
  </si>
  <si>
    <t>ΣΥΝΔΥΑΖΕΤΑΙ ΥΠΟΧΡΕΩΤΙΚΑ ΜΕ 8WF</t>
  </si>
  <si>
    <t>ΣΥΝΔΥΑΖΕΤΑΙ ΥΠΟΧΡΕΩΤΙΚΑ ΜΕ 7Q9.</t>
  </si>
  <si>
    <t>ΠΑΚΕΤΟ STYLE: ΠΡΟΒΟΛΕΙΣ ΟΜΙΧΛΗΣ, ΕΠΙΧΡΩΜΙΩΜΕΝΕΣ ΛΕΠΤΟΜΕΡΕΙΕΣ (097+4MQ)</t>
  </si>
  <si>
    <t>UCONNECT ΜΕ ΟΘΟΝΗ ΑΦΗΣ 7'', BLUETOOTH &amp; USB, LIVE SERVICES, AUDIO STREAMING</t>
  </si>
  <si>
    <t>064</t>
  </si>
  <si>
    <t>ΔΙΠΛΟ ΚΛΕΙΔΩΜΑ</t>
  </si>
  <si>
    <t>213</t>
  </si>
  <si>
    <t>ΗΛΕΚΤΡΟΝΙΚΟΣ ΣΥΝΑΓΕΡΜΟΣ</t>
  </si>
  <si>
    <t>4CU</t>
  </si>
  <si>
    <t>ΣΥΣΤΗΜΑ U-CONNECT 5'' NAVI (BLUETOOTH, USB, AUX, AUDIO STREAMING)</t>
  </si>
  <si>
    <t>990</t>
  </si>
  <si>
    <t>ΛΑΣΠΩΤΗΡΕΣ</t>
  </si>
  <si>
    <t>8WQ</t>
  </si>
  <si>
    <t xml:space="preserve">ΠΑΚΕΤΟ STYLE: ΠΙΣΩ ΣΚΟΥΡΑ ΚΡΥΣΤΑΛΛΑ, ΖΑΝΤΕΑ ΑΛΟΥΜΙΝΙΟΥ 16'', ΜΠΑΡΕΣ ΟΡΟΦΗΣ (070+375+421) </t>
  </si>
  <si>
    <t>ΣΥΝΔΥΑΖΕΤΑΙ ΥΠΟΧΡΕΩΤΙΚΑ ΜΕ ΖΑΝΤΕΣ ΑΛΟΥΜΙΝΙΟΥ 16'' Ή 17''</t>
  </si>
  <si>
    <t>05F</t>
  </si>
  <si>
    <t>ΠΑΚΕΤΟ LOUNGE: ΕΠΙΧΡΩΜΙΩΜΕΝΕΣ ΛΕΠΤΟΜΕΡΕΙΕΣ ΣΕ ΕΜΠΡΟΣ ΠΡΟΦΥΛΑΚΤΗΡΑ, ΚΟΜΜΑΤΙΑ ΟΙΚΟΛΟΓΙΚΟΥ ΔΕΡΜΑΤΟΣ ΣΕ ΚΑΘΙΣΜΑΤΑ</t>
  </si>
  <si>
    <t>06P</t>
  </si>
  <si>
    <t>ΠΑΚΕΤΟ CITY: ΠΙΣΩ ΑΙΣΘΗΤΗΡΕΣ ΣΤΑΘΜΕΥΣΗΣ, ΑΙΣΘΗΤΗΡΑΣ ΒΡΟΧΗΣ (508+347)</t>
  </si>
  <si>
    <t>RC9</t>
  </si>
  <si>
    <t>2 ΗΧΕΙΑ ΣΤΑ ΠΙΣΩ ΚΑΘΙΣΜΑΤΑ</t>
  </si>
  <si>
    <t>KIT CROMO: ΠΕΡΙΓΡΑΜΜΑ ΠΑΡΑΘΥΡΩΝ ΜΕ ΕΠΙΧΡΩΜΙΩΜΕΝΕΣ ΛΕΠΤΟΜΕΡΕΙΕΣ, ΕΠΙΧΡΩΜΙΩΜΕΝΕΣ ΛΕΠΤΟΜΕΡΕΙΕΣ ΣΤΗΝ ΕΜΠΡΟΣ ΜΑΣΚΑ &amp; ΠΙΣΩ ΠΡΟΦΥΛΑΚΤΗΡΑ, ΕΠΙΧΡΩΜΙΩΜΕΝΟΣ ΔΑΚΤΥΛΙΟΣ ΠΑΝΩ ΣΤΟ ΠΟΜΟΛΟ ΤΟΥ ΛΕΒΙΕ ΤΑΧΥΤΗΤΩΝ</t>
  </si>
  <si>
    <t>08U</t>
  </si>
  <si>
    <t>CITY CROSS</t>
  </si>
  <si>
    <t>412</t>
  </si>
  <si>
    <t>ADAPTIVE CRUISE CONTROL</t>
  </si>
  <si>
    <t>9Z3</t>
  </si>
  <si>
    <t>ΔΙΑΚΡΙΤΙΚΟΣ ΦΩΤΙΣΜΟΣ ΣΤΗ ΒΑΣΗ ΤΩΝ ΘΥΡΩΝ</t>
  </si>
  <si>
    <t>GNC</t>
  </si>
  <si>
    <t>ΠΛΑΦΟΝΙΕΡΕΣ ΣΤΑ ΣΚΙΑΔΙΑ ΟΔΗΓΟΥ - ΣΥΝΟΔΗΓΟΥ</t>
  </si>
  <si>
    <t>ΠΑΚΕΤΟ LEATHER: ΔΕΡΜΑΤΙΝΟ ΣΑΛΟΝΙ, ΠΙΣΩ ΔΕΡΜΑΤΙΝΑ ΠΑΝΕΛ ΘΥΡΩΝ, 3ο ΠΙΣΩ ΠΡΟΣΚΕΦΑΛΟ (211+784+511)</t>
  </si>
  <si>
    <t>ΜΑΥΡΕΣ ΜΠΑΡΕΣ ΟΡΟΦΗΣ</t>
  </si>
  <si>
    <t>ΣΥΝΔΥΑΖΕΤΑΙ ΥΠΟΧΡΕΩΤΙΚΑ ΜΕ 7ΗΖ</t>
  </si>
  <si>
    <t>ΣΥΝΔΥΑΖΕΤΑΙ ΥΠΟΧΡΕΩΤΙΚΑ ΜΕ 890</t>
  </si>
  <si>
    <t>ΣΥΝΔΥΑΖΕΤΑΙ ΥΠΟΧΡΕΩΤΙΚΑ ΜΕ 318</t>
  </si>
  <si>
    <t>UGE</t>
  </si>
  <si>
    <t>ΣΥΣΤΗΜΑ UCONNECT NAVI 7''</t>
  </si>
  <si>
    <t>RS9</t>
  </si>
  <si>
    <t>DIGITAL AUDIO BROADCAST (DAB)</t>
  </si>
  <si>
    <t>451</t>
  </si>
  <si>
    <t>U-CONNECT RADIO / MP3 PLAYER, BLUETOOTH, USB, AUX</t>
  </si>
  <si>
    <t>972</t>
  </si>
  <si>
    <t>ΠΙΣΤΩΤΙΚΟ ΧΡΕΩΣΗΣ ΓΙΑ ΠΛΑΙΣΙΑ ΠΟΥ ΕΧΟΥΝ ΤΟ OPT 8FB ΣΤΟΝ ΒΑΣΙΚΟ ΕΞΟΠΛΙΣΜΟ</t>
  </si>
  <si>
    <t>0BA</t>
  </si>
  <si>
    <t>ΑΝΤΙΑΛΛΕΡΓΙΚΟ ΦΙΛΤΡΟ ΚΑΜΠΙΝΑΣ</t>
  </si>
  <si>
    <t>09V</t>
  </si>
  <si>
    <t>ΠΑΚΕΤΟ CITY: ΗΛΕΚΤΡΙΚΟΙ ΚΑΘΡΕΦΤΕΣ ΜΕ ΑΝΤΙΘΑΜΒΩΤΙΚΗ ΛΕΙΤΟΥΡΓΙΑ, ΠΙΣΩ ΑΙΣΘΗΤΗΡΕΣ ΣΤΑΘΜΕΥΣΗΣ (041+508)</t>
  </si>
  <si>
    <t>09W</t>
  </si>
  <si>
    <t>09X</t>
  </si>
  <si>
    <t>ΠΑΚΕΤΟ SAFETY: ΗΛΕΚΤΡΙΚΟΙ ΚΑΘΡΕΦΤΕΣ ΜΕ ΑΝΤΙΘΑΜΒΩΤΙΚΗ ΛΕΙΤΟΥΡΓΙΑ, ΠΙΣΩ ΑΙΣΘΗΤΗΡΕΣ ΣΤΑΘΜΕΥΣΗΣ, ΣΥΣΤΗΜΑ ΑΥΤΟΜΑΤΟΥ ΦΡΕΝΑΡΙΣΜΑΤΟΣ (041+508+6DC)</t>
  </si>
  <si>
    <t>ΠΑΚΕΤΟ COMFORT: CARGO BOX, ΚΑΘΙΣΜΑ ΟΔΗΓΟΥ ΡΥΘΜΙΖΌΜΕΝΟ ΚΑΘ' ΥΨΟΣ, COMFORT KIT (256+626+890)</t>
  </si>
  <si>
    <t>ΠΑΚΕΤΟ SMART: ΠΙΣΩ ΑΙΣΘΗΤΗΡΕΣ ΣΤΑΘΜΕΥΣΗΣ, ΚΑΜΕΡΑ ΟΠΙΣΘΟΠΟΡΕΙΑΣ, ΔΙΑΚΡΙΤΙΚΟΣ ΦΩΤΙΣΜΟΣ ΣΕ ΕΞΩΤΕΡΙΚΟΥΣ ΚΑΘΡΕΦΤΕΣ (316+508+64L)</t>
  </si>
  <si>
    <t>Τέλη Κυκλοφορίας 2018</t>
  </si>
  <si>
    <t>MY'18 DUMMY CODE</t>
  </si>
  <si>
    <t>5LB</t>
  </si>
  <si>
    <t>7AK</t>
  </si>
  <si>
    <t>8F5</t>
  </si>
  <si>
    <t>6HQ</t>
  </si>
  <si>
    <t>CIAO FIAT</t>
  </si>
  <si>
    <t>JFA</t>
  </si>
  <si>
    <t>ΠΥΞΙΔΑ</t>
  </si>
  <si>
    <t>2USB, AUX</t>
  </si>
  <si>
    <t>RS4</t>
  </si>
  <si>
    <t>RSW</t>
  </si>
  <si>
    <t>U CONNECT ΜΕΣΩ ΚΙΝΗΤΟΥ</t>
  </si>
  <si>
    <t>ΤΙΜΟΝΙ ΜΕ ΟΙΚΟΛΟΓΙΚΟ ΔΕΡΜΑ</t>
  </si>
  <si>
    <t>5ΥΥ</t>
  </si>
  <si>
    <t>ΠΡΟΣΒΑΣΗ UCONNECT ΜΕΣΩ ΚΙΝΗΤΟΥ</t>
  </si>
  <si>
    <t>8EW</t>
  </si>
  <si>
    <t>COLLEZIONE</t>
  </si>
  <si>
    <t xml:space="preserve">ΗΛΕΚΤΡΙΚΑ ΠΑΡΑΘΥΡΑ </t>
  </si>
  <si>
    <t>0UP</t>
  </si>
  <si>
    <t>KIT COLLEZIONE</t>
  </si>
  <si>
    <t>ΧΡΩΜΙΟΜΕΝΗ ΔΙΑΚΟΣΜΗΤΙΚΗ ΓΡΑΜΜΗ ΚΑΠΟ</t>
  </si>
  <si>
    <t>6G7</t>
  </si>
  <si>
    <t>SMARTPHONE MIRRORING</t>
  </si>
  <si>
    <t>ΧΡΩΜΑ IVORY</t>
  </si>
  <si>
    <t>BICOLORE BIANCO GELATO  / VERDE LATTE</t>
  </si>
  <si>
    <t>BICOLORE BIANCO GELATO  / LUNARE GRE</t>
  </si>
  <si>
    <t>928</t>
  </si>
  <si>
    <t>319.17R.3</t>
  </si>
  <si>
    <t>ΕΣΩΤΕΡΙΚΟ 4Χ4 PLUS</t>
  </si>
  <si>
    <t>ΙΟΥΛΙΟΣ  2018</t>
  </si>
  <si>
    <t>150.0CC.6</t>
  </si>
  <si>
    <t>150.0CD.6</t>
  </si>
  <si>
    <t>5GY</t>
  </si>
  <si>
    <t>TECH B</t>
  </si>
  <si>
    <t>ΠΑΚΕΤΟ ECO</t>
  </si>
  <si>
    <t>0.9 85hp</t>
  </si>
  <si>
    <t>150.5CC.6</t>
  </si>
  <si>
    <t>ΚΑΛΛΥΜΑ</t>
  </si>
  <si>
    <t>500C E6D Σειρά 6</t>
  </si>
  <si>
    <t>500 E6D Σειρά 6</t>
  </si>
  <si>
    <t>ΠΡΟΣΤΑΤΕΥΤΙΚΟ ΑΕΡΑ</t>
  </si>
  <si>
    <t>500Χ MCA E6D</t>
  </si>
  <si>
    <t>334.818.3</t>
  </si>
  <si>
    <t>334.868.3</t>
  </si>
  <si>
    <t>URBAN</t>
  </si>
  <si>
    <t>334.568.3</t>
  </si>
  <si>
    <t>334.218.3</t>
  </si>
  <si>
    <t>0LP</t>
  </si>
  <si>
    <t>ΚΩΔΙΚΟΣ ΧΩΡΙΣ ΧΡΕΩΣΗ</t>
  </si>
  <si>
    <t>0Β5</t>
  </si>
  <si>
    <t>ΠΑΚΕΤΟ ACTIVE SAFETY: BLIND SPOT ASSIST, BRAKE CONTROL (XAN+6DC)</t>
  </si>
  <si>
    <t>051</t>
  </si>
  <si>
    <t>ΑΥΤΟΜΑΤΗ ΕΝΕΡΓΟΠΟΙΗΣΗ ΠΡΟΒΟΛΕΩΝ</t>
  </si>
  <si>
    <t>0ΖΖ</t>
  </si>
  <si>
    <t>ΠΑΚΕΤΟ ΗΧΟΣΥΣΤΗΜΑΤΟΣ VP1 (ΟΘΟΝΗ 5'', BLUETOOTH, USB, ΧΕΙΡΙΣΤΗΡΙΑ ΣΤΟ ΤΙΜΟΝΙ, 4 ΗΧΕΙΑ)</t>
  </si>
  <si>
    <t>0Χ1</t>
  </si>
  <si>
    <t>ΕΣΩΤΕΡΙΚΟΣ ΗΛΕΚΤΡΟΧΡΩΜΙΚΟΣ ΚΑΘΡΕΠΤΗΣ</t>
  </si>
  <si>
    <t>ΠΑΚΕΤΟ STYLE (ΖΑΝΤΕΣ ΑΛΟΥΜΙΝΙΟΥ 16'' ΚΑΙ ΚΑΘΡΕΠΤΕΣ ΣΤΟ ΧΡΩΜΑ ΤΟΥ ΑΜΑΞΩΜΑΤΟΣ)</t>
  </si>
  <si>
    <t>ΑΥΤΟΚΟΛΛΗΤΟ CIAO FIAT</t>
  </si>
  <si>
    <t>KIT FIX ANG GO</t>
  </si>
  <si>
    <t>LMS</t>
  </si>
  <si>
    <t>LED ΦΩΤΑ ΗΜΕΡΑΣ ΕΜΠΡΟΣ KAI ΠΙΣΩ ΦΩΤΑ</t>
  </si>
  <si>
    <t>UGD</t>
  </si>
  <si>
    <t>ΣΥΣΤΗΜΑ UCONNECT ME ΟΘΟΝΗ ΑΦΗΣ 7''</t>
  </si>
  <si>
    <t>5ΖΖ</t>
  </si>
  <si>
    <t>ΖΑΝΤΕΣ ΑΛΟΥΜΙΝΙΟΥ 17''</t>
  </si>
  <si>
    <t>ΑΥΤΟΜΑΤΗ ΕΝΕΡΓΟΠΟΙΗΣΗ ΜΕΓΑΛΗΣ ΣΚΑΛΑΣ ΠΡΟΒΟΛΕΩΝ</t>
  </si>
  <si>
    <t>1.0 120hp</t>
  </si>
  <si>
    <t>1.0L</t>
  </si>
  <si>
    <t>334.212.3</t>
  </si>
  <si>
    <t>334.812.3</t>
  </si>
  <si>
    <t>1.3 150hp DCT</t>
  </si>
  <si>
    <t>1.3L</t>
  </si>
  <si>
    <t>334.863.3</t>
  </si>
  <si>
    <t>500X URBAN</t>
  </si>
  <si>
    <t>500X CITY CROSS</t>
  </si>
  <si>
    <t>500X CROSS</t>
  </si>
  <si>
    <t>1.0 120hp URBAN</t>
  </si>
  <si>
    <t>1.6 E-TORQUE 110hp URBAN</t>
  </si>
  <si>
    <t>334.217.3</t>
  </si>
  <si>
    <t>1.6 110hp E-TORQUE</t>
  </si>
  <si>
    <t>1.6 120hp MTJ URBAN</t>
  </si>
  <si>
    <t>1.0 120hp CROSS</t>
  </si>
  <si>
    <t>1.6 120hp MTJ CROSS</t>
  </si>
  <si>
    <t>1.3 150hp CROSS DCT</t>
  </si>
  <si>
    <t>1.6 120hp MTJ CROSS DCT</t>
  </si>
  <si>
    <t>1.6L</t>
  </si>
  <si>
    <t>300.5PP.1</t>
  </si>
  <si>
    <t>QUBO E6D</t>
  </si>
  <si>
    <t>XFC</t>
  </si>
  <si>
    <t>ΝΈΟ ΑΕΡΙΟ ΑC</t>
  </si>
  <si>
    <t xml:space="preserve">81(110) / 5500 </t>
  </si>
  <si>
    <t>88 (120) /  5750</t>
  </si>
  <si>
    <t>190 / 1750</t>
  </si>
  <si>
    <t>88 (120) / 3750</t>
  </si>
  <si>
    <t>320/ 1750</t>
  </si>
  <si>
    <t>1.6 120hp MTJ CITY CROSS DCT</t>
  </si>
  <si>
    <t>ΣΤΙΣ ΠΑΡΑΠΑΝΩ ΤΙΜΕΣ ΔΕΝ ΣΥΜΠΕΡΙΛΑΜΒΑΝΟΝΤΑΙ ΤΑ ΕΞΟΔΑ ΠΙΝΑΚΙΔΩΝ , ΠΑΡΑΔΟΣΗΣ ΚΑΙ ΤΑ ΤΕΛΗ ΚΥΚΛΟΦΟΡΙΑΣ.</t>
  </si>
  <si>
    <t>Προτεινόμενος Τιμοκατάλογος Fiat 500X</t>
  </si>
  <si>
    <t>110 (150) /  5500</t>
  </si>
  <si>
    <t>270 / 1850</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</si>
</sst>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_-* #,##0_-;\-* #,##0_-;_-* &quot;-&quot;_-;_-@_-"/>
    <numFmt numFmtId="169" formatCode="_-* #,##0.00_-;\-* #,##0.00_-;_-* &quot;-&quot;??_-;_-@_-"/>
    <numFmt numFmtId="170" formatCode="&quot;L.&quot;\ #,##0;[Red]\-&quot;L.&quot;\ #,##0"/>
    <numFmt numFmtId="171" formatCode="_-&quot;L.&quot;\ * #,##0.00_-;\-&quot;L.&quot;\ * #,##0.00_-;_-&quot;L.&quot;\ * &quot;-&quot;??_-;_-@_-"/>
    <numFmt numFmtId="172" formatCode="0.0"/>
    <numFmt numFmtId="173" formatCode="0.00_)"/>
    <numFmt numFmtId="174" formatCode="#."/>
    <numFmt numFmtId="175" formatCode="0.000"/>
    <numFmt numFmtId="176" formatCode="#,##0.000"/>
    <numFmt numFmtId="177" formatCode="yyyy"/>
    <numFmt numFmtId="178" formatCode="\U\S\$#,##0.00;\(\U\S\$#,##0.00\)"/>
    <numFmt numFmtId="179" formatCode="\(0.00%"/>
    <numFmt numFmtId="180" formatCode="\+0.00%\+"/>
    <numFmt numFmtId="181" formatCode="0.00%\)"/>
    <numFmt numFmtId="182" formatCode="#,##0.000_);\(#,##0.000\)"/>
    <numFmt numFmtId="183" formatCode="#,##0.0_);\(#,##0.0\)"/>
    <numFmt numFmtId="184" formatCode="General_)"/>
    <numFmt numFmtId="185" formatCode="#,##0.00\ &quot;F&quot;;[Red]\-#,##0.00\ &quot;F&quot;"/>
    <numFmt numFmtId="186" formatCode="_-* #,##0\ &quot;DM&quot;_-;\-* #,##0\ &quot;DM&quot;_-;_-* &quot;-&quot;\ &quot;DM&quot;_-;_-@_-"/>
    <numFmt numFmtId="187" formatCode="_-* #,##0\ _D_M_-;\-* #,##0\ _D_M_-;_-* &quot;-&quot;\ _D_M_-;_-@_-"/>
    <numFmt numFmtId="188" formatCode="_-* #,##0.00\ &quot;DM&quot;_-;\-* #,##0.00\ &quot;DM&quot;_-;_-* &quot;-&quot;??\ &quot;DM&quot;_-;_-@_-"/>
    <numFmt numFmtId="189" formatCode="_-* #,##0.00\ _D_M_-;\-* #,##0.00\ _D_M_-;_-* &quot;-&quot;??\ _D_M_-;_-@_-"/>
    <numFmt numFmtId="190" formatCode="0\ ;\ \(0\)"/>
    <numFmt numFmtId="191" formatCode=".0."/>
    <numFmt numFmtId="192" formatCode="_-[$€-2]\ * #,##0.00_-;\-[$€-2]\ * #,##0.00_-;_-[$€-2]\ * &quot;-&quot;??_-"/>
    <numFmt numFmtId="193" formatCode="_-* #,##0\ _P_t_s_-;\-* #,##0\ _P_t_s_-;_-* &quot;-&quot;\ _P_t_s_-;_-@_-"/>
    <numFmt numFmtId="194" formatCode="#,##0\ [$€-1]"/>
    <numFmt numFmtId="197" formatCode="#,##0\ &quot;€&quot;"/>
    <numFmt numFmtId="199" formatCode="#,##0.0"/>
  </numFmts>
  <fonts count="104">
    <font>
      <sz val="10"/>
      <name val="Tahoma"/>
      <charset val="161"/>
    </font>
    <font>
      <sz val="10"/>
      <name val="Tahoma"/>
      <family val="2"/>
      <charset val="161"/>
    </font>
    <font>
      <sz val="8.5"/>
      <name val="LinePrinter"/>
    </font>
    <font>
      <sz val="8"/>
      <name val="Arial"/>
      <family val="2"/>
      <charset val="161"/>
    </font>
    <font>
      <sz val="10"/>
      <name val="Arial"/>
      <family val="2"/>
      <charset val="161"/>
    </font>
    <font>
      <sz val="10"/>
      <name val="Arial"/>
      <family val="2"/>
    </font>
    <font>
      <sz val="8"/>
      <name val="Times New Roman"/>
      <family val="1"/>
      <charset val="161"/>
    </font>
    <font>
      <sz val="8"/>
      <color indexed="20"/>
      <name val="Tahoma"/>
      <family val="2"/>
    </font>
    <font>
      <sz val="10"/>
      <color indexed="20"/>
      <name val="Arial Narrow"/>
      <family val="2"/>
    </font>
    <font>
      <sz val="9"/>
      <name val="Times New Roman"/>
      <family val="1"/>
    </font>
    <font>
      <sz val="10"/>
      <name val="Courier"/>
      <family val="1"/>
      <charset val="161"/>
    </font>
    <font>
      <i/>
      <sz val="8"/>
      <color indexed="10"/>
      <name val="Tahoma"/>
      <family val="2"/>
    </font>
    <font>
      <sz val="10"/>
      <name val="Arial"/>
      <family val="2"/>
      <charset val="161"/>
    </font>
    <font>
      <sz val="1"/>
      <color indexed="16"/>
      <name val="Courier"/>
      <family val="1"/>
      <charset val="161"/>
    </font>
    <font>
      <sz val="10"/>
      <color indexed="8"/>
      <name val="Arial"/>
      <family val="2"/>
    </font>
    <font>
      <sz val="10"/>
      <name val="MS Sans Serif"/>
      <family val="2"/>
      <charset val="161"/>
    </font>
    <font>
      <sz val="8"/>
      <color indexed="19"/>
      <name val="Tahoma"/>
      <family val="2"/>
    </font>
    <font>
      <i/>
      <sz val="8"/>
      <color indexed="11"/>
      <name val="Tahoma"/>
      <family val="2"/>
    </font>
    <font>
      <i/>
      <sz val="8"/>
      <color indexed="12"/>
      <name val="Tahoma"/>
      <family val="2"/>
    </font>
    <font>
      <sz val="8"/>
      <name val="Arial"/>
      <family val="2"/>
    </font>
    <font>
      <b/>
      <sz val="12"/>
      <name val="Arial"/>
      <family val="2"/>
    </font>
    <font>
      <b/>
      <sz val="1"/>
      <color indexed="16"/>
      <name val="Courier"/>
      <family val="1"/>
      <charset val="161"/>
    </font>
    <font>
      <u/>
      <sz val="10"/>
      <color indexed="12"/>
      <name val="Arial"/>
      <family val="2"/>
      <charset val="161"/>
    </font>
    <font>
      <sz val="8"/>
      <color indexed="8"/>
      <name val="Tahoma"/>
      <family val="2"/>
    </font>
    <font>
      <sz val="10"/>
      <name val="Geneva"/>
    </font>
    <font>
      <b/>
      <i/>
      <sz val="16"/>
      <name val="Helv"/>
      <family val="2"/>
    </font>
    <font>
      <sz val="10"/>
      <name val="Tahoma"/>
      <family val="2"/>
      <charset val="161"/>
    </font>
    <font>
      <sz val="11"/>
      <name val="‚l‚r –¾’©"/>
      <charset val="128"/>
    </font>
    <font>
      <sz val="12"/>
      <color indexed="8"/>
      <name val="Times New Roman"/>
      <family val="1"/>
    </font>
    <font>
      <i/>
      <sz val="8"/>
      <color indexed="23"/>
      <name val="Tahoma"/>
      <family val="2"/>
    </font>
    <font>
      <sz val="8"/>
      <name val="Tahoma"/>
      <family val="2"/>
      <charset val="161"/>
    </font>
    <font>
      <b/>
      <sz val="10"/>
      <name val="MS Sans Serif"/>
      <family val="2"/>
      <charset val="161"/>
    </font>
    <font>
      <sz val="8"/>
      <name val="Helvetica"/>
    </font>
    <font>
      <sz val="8"/>
      <color indexed="18"/>
      <name val="Tahoma"/>
      <family val="2"/>
    </font>
    <font>
      <i/>
      <sz val="8"/>
      <color indexed="8"/>
      <name val="Tahoma"/>
      <family val="2"/>
    </font>
    <font>
      <b/>
      <sz val="10"/>
      <name val="Arial"/>
      <family val="2"/>
    </font>
    <font>
      <b/>
      <sz val="36"/>
      <color indexed="9"/>
      <name val="Tahoma"/>
      <family val="2"/>
    </font>
    <font>
      <b/>
      <sz val="20"/>
      <color indexed="9"/>
      <name val="Tahoma"/>
      <family val="2"/>
    </font>
    <font>
      <sz val="10"/>
      <name val="Verdana"/>
      <family val="2"/>
    </font>
    <font>
      <b/>
      <sz val="36"/>
      <name val="Tahoma"/>
      <family val="2"/>
    </font>
    <font>
      <b/>
      <sz val="16"/>
      <color indexed="9"/>
      <name val="Tahoma"/>
      <family val="2"/>
    </font>
    <font>
      <b/>
      <sz val="16"/>
      <name val="Tahoma"/>
      <family val="2"/>
    </font>
    <font>
      <b/>
      <sz val="28"/>
      <color indexed="9"/>
      <name val="Tahoma"/>
      <family val="2"/>
    </font>
    <font>
      <sz val="16"/>
      <name val="Verdana"/>
      <family val="2"/>
    </font>
    <font>
      <b/>
      <sz val="26"/>
      <color indexed="9"/>
      <name val="Tahoma"/>
      <family val="2"/>
    </font>
    <font>
      <sz val="16"/>
      <color indexed="9"/>
      <name val="Tahoma"/>
      <family val="2"/>
    </font>
    <font>
      <sz val="34"/>
      <name val="Tahoma"/>
      <family val="2"/>
    </font>
    <font>
      <b/>
      <sz val="42"/>
      <name val="Tahoma"/>
      <family val="2"/>
    </font>
    <font>
      <sz val="10"/>
      <name val="Tahoma"/>
      <family val="2"/>
    </font>
    <font>
      <sz val="36"/>
      <name val="Tahoma"/>
      <family val="2"/>
    </font>
    <font>
      <sz val="26"/>
      <name val="Tahoma"/>
      <family val="2"/>
    </font>
    <font>
      <sz val="12"/>
      <name val="Tahoma"/>
      <family val="2"/>
    </font>
    <font>
      <b/>
      <sz val="42"/>
      <color indexed="9"/>
      <name val="Tahoma"/>
      <family val="2"/>
    </font>
    <font>
      <b/>
      <sz val="20"/>
      <name val="Tahoma"/>
      <family val="2"/>
    </font>
    <font>
      <b/>
      <sz val="14"/>
      <color indexed="9"/>
      <name val="Tahoma"/>
      <family val="2"/>
    </font>
    <font>
      <b/>
      <sz val="10"/>
      <color indexed="9"/>
      <name val="Tahoma"/>
      <family val="2"/>
    </font>
    <font>
      <sz val="16"/>
      <name val="Tahoma"/>
      <family val="2"/>
    </font>
    <font>
      <b/>
      <sz val="24"/>
      <color indexed="10"/>
      <name val="Tahoma"/>
      <family val="2"/>
    </font>
    <font>
      <b/>
      <sz val="10"/>
      <name val="Tahoma"/>
      <family val="2"/>
    </font>
    <font>
      <b/>
      <sz val="44"/>
      <color indexed="9"/>
      <name val="Tahoma"/>
      <family val="2"/>
    </font>
    <font>
      <b/>
      <sz val="11"/>
      <color indexed="9"/>
      <name val="Tahoma"/>
      <family val="2"/>
    </font>
    <font>
      <b/>
      <sz val="44"/>
      <name val="Tahoma"/>
      <family val="2"/>
    </font>
    <font>
      <u/>
      <sz val="26"/>
      <color indexed="12"/>
      <name val="Arial"/>
      <family val="2"/>
    </font>
    <font>
      <sz val="44"/>
      <name val="Verdana"/>
      <family val="2"/>
    </font>
    <font>
      <b/>
      <sz val="30"/>
      <name val="Tahoma"/>
      <family val="2"/>
    </font>
    <font>
      <sz val="100"/>
      <color indexed="9"/>
      <name val="Tahoma"/>
      <family val="2"/>
    </font>
    <font>
      <b/>
      <sz val="30"/>
      <color indexed="9"/>
      <name val="Tahoma"/>
      <family val="2"/>
    </font>
    <font>
      <b/>
      <sz val="48"/>
      <color indexed="9"/>
      <name val="Tahoma"/>
      <family val="2"/>
      <charset val="161"/>
    </font>
    <font>
      <sz val="36"/>
      <name val="Tahoma"/>
      <family val="2"/>
      <charset val="161"/>
    </font>
    <font>
      <b/>
      <sz val="36"/>
      <color indexed="8"/>
      <name val="Tahoma"/>
      <family val="2"/>
    </font>
    <font>
      <b/>
      <sz val="16"/>
      <name val="Tahoma"/>
      <family val="2"/>
      <charset val="161"/>
    </font>
    <font>
      <b/>
      <sz val="16"/>
      <color indexed="61"/>
      <name val="Tahoma"/>
      <family val="2"/>
      <charset val="161"/>
    </font>
    <font>
      <sz val="16"/>
      <name val="Tahoma"/>
      <family val="2"/>
      <charset val="161"/>
    </font>
    <font>
      <sz val="16"/>
      <color indexed="9"/>
      <name val="Tahoma"/>
      <family val="2"/>
      <charset val="161"/>
    </font>
    <font>
      <b/>
      <sz val="26"/>
      <color indexed="9"/>
      <name val="Tahoma"/>
      <family val="2"/>
      <charset val="161"/>
    </font>
    <font>
      <b/>
      <sz val="16"/>
      <color indexed="9"/>
      <name val="Tahoma"/>
      <family val="2"/>
      <charset val="161"/>
    </font>
    <font>
      <b/>
      <sz val="16"/>
      <color indexed="12"/>
      <name val="Tahoma"/>
      <family val="2"/>
      <charset val="161"/>
    </font>
    <font>
      <sz val="14"/>
      <name val="Tahoma"/>
      <family val="2"/>
      <charset val="161"/>
    </font>
    <font>
      <b/>
      <sz val="14"/>
      <color indexed="8"/>
      <name val="Tahoma"/>
      <family val="2"/>
      <charset val="161"/>
    </font>
    <font>
      <b/>
      <sz val="14"/>
      <name val="Tahoma"/>
      <family val="2"/>
      <charset val="161"/>
    </font>
    <font>
      <b/>
      <i/>
      <sz val="14"/>
      <name val="Tahoma"/>
      <family val="2"/>
      <charset val="161"/>
    </font>
    <font>
      <b/>
      <i/>
      <sz val="14"/>
      <color indexed="61"/>
      <name val="Tahoma"/>
      <family val="2"/>
      <charset val="161"/>
    </font>
    <font>
      <vertAlign val="subscript"/>
      <sz val="14"/>
      <name val="Tahoma"/>
      <family val="2"/>
      <charset val="161"/>
    </font>
    <font>
      <sz val="14"/>
      <color indexed="12"/>
      <name val="Tahoma"/>
      <family val="2"/>
      <charset val="161"/>
    </font>
    <font>
      <b/>
      <sz val="14"/>
      <color indexed="12"/>
      <name val="Tahoma"/>
      <family val="2"/>
      <charset val="161"/>
    </font>
    <font>
      <b/>
      <sz val="16"/>
      <color indexed="8"/>
      <name val="Tahoma"/>
      <family val="2"/>
      <charset val="161"/>
    </font>
    <font>
      <b/>
      <u/>
      <sz val="16"/>
      <color indexed="61"/>
      <name val="Tahoma"/>
      <family val="2"/>
      <charset val="161"/>
    </font>
    <font>
      <sz val="16"/>
      <color indexed="10"/>
      <name val="Tahoma"/>
      <family val="2"/>
      <charset val="161"/>
    </font>
    <font>
      <sz val="20"/>
      <name val="Tahoma"/>
      <family val="2"/>
      <charset val="161"/>
    </font>
    <font>
      <sz val="26"/>
      <name val="Tahoma"/>
      <family val="2"/>
      <charset val="161"/>
    </font>
    <font>
      <sz val="30"/>
      <name val="Tahoma"/>
      <family val="2"/>
    </font>
    <font>
      <b/>
      <sz val="36"/>
      <color theme="1"/>
      <name val="Tahoma"/>
      <family val="2"/>
    </font>
    <font>
      <b/>
      <sz val="16"/>
      <color rgb="FF800000"/>
      <name val="Tahoma"/>
      <family val="2"/>
      <charset val="161"/>
    </font>
    <font>
      <b/>
      <sz val="26"/>
      <color theme="0"/>
      <name val="Tahoma"/>
      <family val="2"/>
      <charset val="161"/>
    </font>
    <font>
      <b/>
      <sz val="36"/>
      <color rgb="FFFF0000"/>
      <name val="Tahoma"/>
      <family val="2"/>
      <charset val="161"/>
    </font>
    <font>
      <sz val="20"/>
      <color indexed="56"/>
      <name val="Arial"/>
      <family val="2"/>
      <charset val="161"/>
    </font>
    <font>
      <sz val="26"/>
      <color rgb="FF000000"/>
      <name val="Calibri"/>
      <family val="2"/>
      <charset val="161"/>
    </font>
    <font>
      <sz val="26"/>
      <color indexed="56"/>
      <name val="Arial"/>
      <family val="2"/>
      <charset val="161"/>
    </font>
    <font>
      <b/>
      <sz val="36"/>
      <color theme="0"/>
      <name val="Tahoma"/>
      <family val="2"/>
      <charset val="161"/>
    </font>
    <font>
      <sz val="36"/>
      <color rgb="FF000000"/>
      <name val="Calibri"/>
      <family val="2"/>
      <charset val="161"/>
    </font>
    <font>
      <sz val="36"/>
      <color indexed="56"/>
      <name val="Arial"/>
      <family val="2"/>
      <charset val="161"/>
    </font>
    <font>
      <sz val="11"/>
      <color theme="1"/>
      <name val="Calibri"/>
      <family val="2"/>
      <scheme val="minor"/>
    </font>
    <font>
      <b/>
      <sz val="36"/>
      <color rgb="FFFF0000"/>
      <name val="Tahoma"/>
      <family val="2"/>
    </font>
    <font>
      <b/>
      <sz val="16"/>
      <color theme="0"/>
      <name val="Tahoma"/>
      <family val="2"/>
      <charset val="161"/>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22"/>
        <bgColor indexed="25"/>
      </patternFill>
    </fill>
    <fill>
      <patternFill patternType="solid">
        <fgColor indexed="43"/>
        <bgColor indexed="64"/>
      </patternFill>
    </fill>
    <fill>
      <patternFill patternType="solid">
        <fgColor indexed="48"/>
        <bgColor indexed="64"/>
      </patternFill>
    </fill>
    <fill>
      <patternFill patternType="solid">
        <fgColor rgb="FF800000"/>
        <bgColor indexed="64"/>
      </patternFill>
    </fill>
    <fill>
      <patternFill patternType="solid">
        <fgColor theme="0"/>
        <bgColor indexed="64"/>
      </patternFill>
    </fill>
    <fill>
      <patternFill patternType="solid">
        <fgColor rgb="FF800000"/>
        <bgColor indexed="24"/>
      </patternFill>
    </fill>
    <fill>
      <patternFill patternType="solid">
        <fgColor rgb="FFFFFF00"/>
        <bgColor indexed="64"/>
      </patternFill>
    </fill>
    <fill>
      <patternFill patternType="solid">
        <fgColor theme="0"/>
        <bgColor indexed="24"/>
      </patternFill>
    </fill>
  </fills>
  <borders count="82">
    <border>
      <left/>
      <right/>
      <top/>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double">
        <color indexed="64"/>
      </top>
      <bottom/>
      <diagonal/>
    </border>
    <border>
      <left style="hair">
        <color indexed="23"/>
      </left>
      <right style="hair">
        <color indexed="23"/>
      </right>
      <top style="hair">
        <color indexed="23"/>
      </top>
      <bottom style="hair">
        <color indexed="23"/>
      </bottom>
      <diagonal/>
    </border>
    <border>
      <left style="dashed">
        <color indexed="64"/>
      </left>
      <right style="dashed">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medium">
        <color indexed="64"/>
      </bottom>
      <diagonal/>
    </border>
    <border>
      <left/>
      <right/>
      <top style="medium">
        <color indexed="64"/>
      </top>
      <bottom/>
      <diagonal/>
    </border>
    <border>
      <left style="dotted">
        <color indexed="64"/>
      </left>
      <right style="dotted">
        <color indexed="64"/>
      </right>
      <top/>
      <bottom/>
      <diagonal/>
    </border>
    <border>
      <left style="dotted">
        <color indexed="64"/>
      </left>
      <right/>
      <top/>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diagonal/>
    </border>
    <border>
      <left/>
      <right/>
      <top style="dotted">
        <color indexed="64"/>
      </top>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diagonal/>
    </border>
    <border>
      <left style="dashed">
        <color indexed="64"/>
      </left>
      <right style="medium">
        <color indexed="64"/>
      </right>
      <top/>
      <bottom style="dashed">
        <color indexed="64"/>
      </bottom>
      <diagonal/>
    </border>
    <border>
      <left style="dashed">
        <color indexed="64"/>
      </left>
      <right style="medium">
        <color indexed="64"/>
      </right>
      <top style="dashed">
        <color indexed="64"/>
      </top>
      <bottom style="medium">
        <color indexed="64"/>
      </bottom>
      <diagonal/>
    </border>
    <border>
      <left/>
      <right style="dotted">
        <color indexed="64"/>
      </right>
      <top style="dotted">
        <color indexed="64"/>
      </top>
      <bottom style="dotted">
        <color indexed="64"/>
      </bottom>
      <diagonal/>
    </border>
    <border>
      <left/>
      <right style="medium">
        <color indexed="64"/>
      </right>
      <top style="dashed">
        <color indexed="64"/>
      </top>
      <bottom/>
      <diagonal/>
    </border>
    <border>
      <left/>
      <right style="hair">
        <color indexed="64"/>
      </right>
      <top/>
      <bottom/>
      <diagonal/>
    </border>
    <border>
      <left/>
      <right style="hair">
        <color indexed="64"/>
      </right>
      <top style="medium">
        <color indexed="64"/>
      </top>
      <bottom/>
      <diagonal/>
    </border>
    <border>
      <left style="dashed">
        <color indexed="64"/>
      </left>
      <right style="dashed">
        <color indexed="64"/>
      </right>
      <top style="medium">
        <color indexed="64"/>
      </top>
      <bottom/>
      <diagonal/>
    </border>
    <border>
      <left/>
      <right style="medium">
        <color indexed="64"/>
      </right>
      <top style="medium">
        <color indexed="64"/>
      </top>
      <bottom/>
      <diagonal/>
    </border>
    <border>
      <left style="dashed">
        <color indexed="64"/>
      </left>
      <right style="dashed">
        <color indexed="64"/>
      </right>
      <top/>
      <bottom/>
      <diagonal/>
    </border>
    <border>
      <left/>
      <right style="medium">
        <color indexed="64"/>
      </right>
      <top/>
      <bottom/>
      <diagonal/>
    </border>
    <border>
      <left style="dashed">
        <color indexed="64"/>
      </left>
      <right style="dashed">
        <color indexed="64"/>
      </right>
      <top style="dashed">
        <color indexed="64"/>
      </top>
      <bottom/>
      <diagonal/>
    </border>
    <border>
      <left style="medium">
        <color indexed="64"/>
      </left>
      <right style="dashed">
        <color indexed="64"/>
      </right>
      <top style="dashed">
        <color indexed="64"/>
      </top>
      <bottom style="dashed">
        <color indexed="64"/>
      </bottom>
      <diagonal/>
    </border>
    <border>
      <left style="dotted">
        <color indexed="64"/>
      </left>
      <right style="dotted">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style="dotted">
        <color indexed="64"/>
      </top>
      <bottom style="medium">
        <color indexed="64"/>
      </bottom>
      <diagonal/>
    </border>
    <border>
      <left style="dashed">
        <color indexed="64"/>
      </left>
      <right/>
      <top style="dashed">
        <color indexed="64"/>
      </top>
      <bottom style="medium">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dashed">
        <color indexed="64"/>
      </left>
      <right/>
      <top style="dashed">
        <color indexed="64"/>
      </top>
      <bottom/>
      <diagonal/>
    </border>
    <border>
      <left style="dashed">
        <color indexed="64"/>
      </left>
      <right style="medium">
        <color indexed="64"/>
      </right>
      <top style="dashed">
        <color indexed="64"/>
      </top>
      <bottom/>
      <diagonal/>
    </border>
    <border>
      <left style="dashed">
        <color indexed="64"/>
      </left>
      <right/>
      <top/>
      <bottom style="dashed">
        <color indexed="64"/>
      </bottom>
      <diagonal/>
    </border>
    <border>
      <left/>
      <right style="medium">
        <color indexed="64"/>
      </right>
      <top/>
      <bottom style="dashed">
        <color indexed="64"/>
      </bottom>
      <diagonal/>
    </border>
    <border>
      <left style="medium">
        <color indexed="64"/>
      </left>
      <right style="dotted">
        <color indexed="64"/>
      </right>
      <top/>
      <bottom style="dotted">
        <color indexed="64"/>
      </bottom>
      <diagonal/>
    </border>
    <border>
      <left style="medium">
        <color indexed="64"/>
      </left>
      <right style="medium">
        <color indexed="64"/>
      </right>
      <top/>
      <bottom/>
      <diagonal/>
    </border>
    <border>
      <left/>
      <right/>
      <top style="dotted">
        <color indexed="64"/>
      </top>
      <bottom style="medium">
        <color indexed="64"/>
      </bottom>
      <diagonal/>
    </border>
    <border>
      <left style="medium">
        <color indexed="64"/>
      </left>
      <right style="dashed">
        <color indexed="64"/>
      </right>
      <top/>
      <bottom style="dashed">
        <color indexed="64"/>
      </bottom>
      <diagonal/>
    </border>
    <border>
      <left style="medium">
        <color indexed="64"/>
      </left>
      <right style="dashed">
        <color indexed="64"/>
      </right>
      <top style="dashed">
        <color indexed="64"/>
      </top>
      <bottom/>
      <diagonal/>
    </border>
    <border>
      <left/>
      <right/>
      <top style="dashed">
        <color indexed="64"/>
      </top>
      <bottom/>
      <diagonal/>
    </border>
    <border>
      <left/>
      <right style="dashed">
        <color indexed="64"/>
      </right>
      <top style="dashed">
        <color indexed="64"/>
      </top>
      <bottom/>
      <diagonal/>
    </border>
    <border>
      <left/>
      <right/>
      <top style="dashed">
        <color indexed="64"/>
      </top>
      <bottom style="medium">
        <color indexed="64"/>
      </bottom>
      <diagonal/>
    </border>
    <border>
      <left style="medium">
        <color indexed="64"/>
      </left>
      <right/>
      <top/>
      <bottom/>
      <diagonal/>
    </border>
    <border>
      <left style="medium">
        <color indexed="64"/>
      </left>
      <right style="dotted">
        <color indexed="64"/>
      </right>
      <top style="dashed">
        <color indexed="64"/>
      </top>
      <bottom style="dotted">
        <color indexed="64"/>
      </bottom>
      <diagonal/>
    </border>
    <border>
      <left style="dotted">
        <color indexed="64"/>
      </left>
      <right style="dotted">
        <color indexed="64"/>
      </right>
      <top style="dashed">
        <color indexed="64"/>
      </top>
      <bottom style="dotted">
        <color indexed="64"/>
      </bottom>
      <diagonal/>
    </border>
    <border>
      <left/>
      <right/>
      <top style="medium">
        <color indexed="64"/>
      </top>
      <bottom style="dashed">
        <color indexed="64"/>
      </bottom>
      <diagonal/>
    </border>
    <border>
      <left/>
      <right style="medium">
        <color indexed="64"/>
      </right>
      <top style="dashed">
        <color indexed="64"/>
      </top>
      <bottom style="medium">
        <color indexed="64"/>
      </bottom>
      <diagonal/>
    </border>
    <border>
      <left/>
      <right style="hair">
        <color indexed="64"/>
      </right>
      <top/>
      <bottom style="medium">
        <color indexed="64"/>
      </bottom>
      <diagonal/>
    </border>
    <border>
      <left/>
      <right style="dashed">
        <color indexed="64"/>
      </right>
      <top style="medium">
        <color indexed="64"/>
      </top>
      <bottom/>
      <diagonal/>
    </border>
    <border>
      <left/>
      <right style="dashed">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dashed">
        <color indexed="64"/>
      </left>
      <right/>
      <top style="medium">
        <color indexed="64"/>
      </top>
      <bottom/>
      <diagonal/>
    </border>
    <border>
      <left style="dashed">
        <color indexed="64"/>
      </left>
      <right/>
      <top/>
      <bottom/>
      <diagonal/>
    </border>
    <border>
      <left style="dashed">
        <color indexed="64"/>
      </left>
      <right style="dashed">
        <color indexed="64"/>
      </right>
      <top style="dotted">
        <color indexed="64"/>
      </top>
      <bottom/>
      <diagonal/>
    </border>
    <border>
      <left style="medium">
        <color indexed="64"/>
      </left>
      <right/>
      <top style="dotted">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dashed">
        <color indexed="64"/>
      </top>
      <bottom/>
      <diagonal/>
    </border>
    <border>
      <left/>
      <right style="dotted">
        <color indexed="64"/>
      </right>
      <top/>
      <bottom/>
      <diagonal/>
    </border>
    <border>
      <left style="medium">
        <color indexed="64"/>
      </left>
      <right/>
      <top/>
      <bottom style="dashed">
        <color indexed="64"/>
      </bottom>
      <diagonal/>
    </border>
  </borders>
  <cellStyleXfs count="123">
    <xf numFmtId="0" fontId="0" fillId="0" borderId="0"/>
    <xf numFmtId="0" fontId="2" fillId="0" borderId="0" applyFont="0" applyFill="0" applyBorder="0" applyAlignment="0" applyProtection="0"/>
    <xf numFmtId="0" fontId="3" fillId="0" borderId="0" applyFont="0" applyFill="0" applyBorder="0" applyAlignment="0" applyProtection="0"/>
    <xf numFmtId="0" fontId="4" fillId="0" borderId="0" applyFont="0" applyFill="0" applyBorder="0" applyAlignment="0" applyProtection="0"/>
    <xf numFmtId="0" fontId="2" fillId="0" borderId="0" applyFont="0" applyFill="0" applyBorder="0" applyAlignment="0" applyProtection="0"/>
    <xf numFmtId="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0" fontId="5" fillId="0" borderId="0"/>
    <xf numFmtId="0" fontId="4" fillId="0" borderId="0" applyFont="0" applyFill="0" applyBorder="0" applyAlignment="0" applyProtection="0"/>
    <xf numFmtId="0" fontId="3" fillId="0" borderId="0" applyFont="0" applyFill="0" applyBorder="0" applyAlignment="0" applyProtection="0"/>
    <xf numFmtId="40" fontId="2" fillId="0" borderId="0" applyFont="0" applyFill="0" applyBorder="0" applyAlignment="0" applyProtection="0"/>
    <xf numFmtId="0" fontId="6" fillId="0" borderId="0">
      <alignment horizontal="center" wrapText="1"/>
      <protection locked="0"/>
    </xf>
    <xf numFmtId="0" fontId="7" fillId="0" borderId="0" applyNumberFormat="0" applyFill="0" applyBorder="0" applyProtection="0">
      <alignment horizontal="left"/>
    </xf>
    <xf numFmtId="0" fontId="8"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5" fontId="9" fillId="0" borderId="0" applyFill="0" applyBorder="0" applyAlignment="0"/>
    <xf numFmtId="183" fontId="10" fillId="0" borderId="0" applyFill="0" applyBorder="0" applyAlignment="0"/>
    <xf numFmtId="182" fontId="10"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1" fillId="0" borderId="0" applyNumberFormat="0" applyFill="0" applyBorder="0" applyProtection="0">
      <alignment horizontal="right"/>
    </xf>
    <xf numFmtId="177" fontId="4" fillId="0" borderId="0" applyFont="0" applyFill="0" applyBorder="0" applyAlignment="0" applyProtection="0"/>
    <xf numFmtId="174" fontId="13" fillId="0" borderId="0">
      <protection locked="0"/>
    </xf>
    <xf numFmtId="184" fontId="9" fillId="0" borderId="0" applyFont="0" applyFill="0" applyBorder="0" applyAlignment="0" applyProtection="0"/>
    <xf numFmtId="174" fontId="13" fillId="0" borderId="0">
      <protection locked="0"/>
    </xf>
    <xf numFmtId="164" fontId="4" fillId="2" borderId="0" applyFont="0" applyBorder="0"/>
    <xf numFmtId="174" fontId="13" fillId="0" borderId="0">
      <protection locked="0"/>
    </xf>
    <xf numFmtId="14" fontId="14" fillId="0" borderId="0" applyFill="0" applyBorder="0" applyAlignment="0"/>
    <xf numFmtId="15" fontId="15" fillId="0" borderId="0"/>
    <xf numFmtId="178" fontId="4" fillId="0" borderId="1">
      <alignment vertical="center"/>
    </xf>
    <xf numFmtId="187" fontId="4" fillId="0" borderId="0" applyFont="0" applyFill="0" applyBorder="0" applyAlignment="0" applyProtection="0"/>
    <xf numFmtId="189" fontId="4" fillId="0" borderId="0" applyFont="0" applyFill="0" applyBorder="0" applyAlignment="0" applyProtection="0"/>
    <xf numFmtId="0" fontId="16"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7" fillId="0" borderId="0" applyNumberFormat="0" applyFill="0" applyBorder="0" applyProtection="0">
      <alignment horizontal="right"/>
    </xf>
    <xf numFmtId="192" fontId="4" fillId="0" borderId="0" applyFont="0" applyFill="0" applyBorder="0" applyAlignment="0" applyProtection="0"/>
    <xf numFmtId="174" fontId="13" fillId="0" borderId="0">
      <protection locked="0"/>
    </xf>
    <xf numFmtId="0" fontId="18" fillId="0" borderId="0" applyNumberFormat="0" applyFill="0" applyBorder="0" applyProtection="0">
      <alignment horizontal="right"/>
    </xf>
    <xf numFmtId="38" fontId="19" fillId="2" borderId="0" applyNumberFormat="0" applyBorder="0" applyAlignment="0" applyProtection="0"/>
    <xf numFmtId="0" fontId="20" fillId="0" borderId="2" applyNumberFormat="0" applyAlignment="0" applyProtection="0">
      <alignment horizontal="left" vertical="center"/>
    </xf>
    <xf numFmtId="0" fontId="20" fillId="0" borderId="3">
      <alignment horizontal="left" vertical="center"/>
    </xf>
    <xf numFmtId="174" fontId="21" fillId="0" borderId="0">
      <protection locked="0"/>
    </xf>
    <xf numFmtId="174" fontId="21" fillId="0" borderId="0">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0" fontId="19" fillId="3" borderId="4" applyNumberFormat="0" applyBorder="0" applyAlignment="0" applyProtection="0"/>
    <xf numFmtId="0" fontId="23"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8" fontId="15" fillId="0" borderId="0" applyFont="0" applyFill="0" applyBorder="0" applyAlignment="0" applyProtection="0"/>
    <xf numFmtId="169" fontId="24" fillId="0" borderId="0" applyFont="0" applyFill="0" applyBorder="0" applyAlignment="0" applyProtection="0"/>
    <xf numFmtId="193" fontId="2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73" fontId="25" fillId="0" borderId="0"/>
    <xf numFmtId="0" fontId="1" fillId="0" borderId="0"/>
    <xf numFmtId="0" fontId="1" fillId="0" borderId="0"/>
    <xf numFmtId="0" fontId="4" fillId="0" borderId="0"/>
    <xf numFmtId="0" fontId="12" fillId="0" borderId="0"/>
    <xf numFmtId="0" fontId="4" fillId="0" borderId="0"/>
    <xf numFmtId="0" fontId="12"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26" fillId="0" borderId="0"/>
    <xf numFmtId="40" fontId="27" fillId="0" borderId="0" applyFont="0" applyFill="0" applyBorder="0" applyAlignment="0" applyProtection="0"/>
    <xf numFmtId="38" fontId="27" fillId="0" borderId="0" applyFont="0" applyFill="0" applyBorder="0" applyAlignment="0" applyProtection="0"/>
    <xf numFmtId="0" fontId="16" fillId="0" borderId="0" applyNumberFormat="0" applyFill="0" applyBorder="0" applyProtection="0">
      <alignment horizontal="left"/>
    </xf>
    <xf numFmtId="0" fontId="28" fillId="4" borderId="0"/>
    <xf numFmtId="14" fontId="6" fillId="0" borderId="0">
      <alignment horizontal="center" wrapText="1"/>
      <protection locked="0"/>
    </xf>
    <xf numFmtId="182" fontId="10" fillId="0" borderId="0" applyFont="0" applyFill="0" applyBorder="0" applyAlignment="0" applyProtection="0"/>
    <xf numFmtId="176" fontId="4" fillId="0" borderId="0" applyFont="0" applyFill="0" applyBorder="0" applyAlignment="0" applyProtection="0"/>
    <xf numFmtId="10" fontId="5" fillId="0" borderId="0" applyFont="0" applyFill="0" applyBorder="0" applyAlignment="0" applyProtection="0"/>
    <xf numFmtId="0" fontId="29" fillId="0" borderId="0" applyNumberFormat="0" applyFill="0" applyBorder="0" applyProtection="0">
      <alignment horizontal="righ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 fontId="30" fillId="0" borderId="0" applyFont="0" applyFill="0" applyBorder="0" applyProtection="0">
      <alignment horizontal="right"/>
    </xf>
    <xf numFmtId="0" fontId="15" fillId="0" borderId="0" applyNumberFormat="0" applyFont="0" applyFill="0" applyBorder="0" applyAlignment="0" applyProtection="0">
      <alignment horizontal="left"/>
    </xf>
    <xf numFmtId="15" fontId="15" fillId="0" borderId="0" applyFont="0" applyFill="0" applyBorder="0" applyAlignment="0" applyProtection="0"/>
    <xf numFmtId="4" fontId="15" fillId="0" borderId="0" applyFont="0" applyFill="0" applyBorder="0" applyAlignment="0" applyProtection="0"/>
    <xf numFmtId="0" fontId="31" fillId="0" borderId="5">
      <alignment horizontal="center"/>
    </xf>
    <xf numFmtId="3" fontId="15" fillId="0" borderId="0" applyFont="0" applyFill="0" applyBorder="0" applyAlignment="0" applyProtection="0"/>
    <xf numFmtId="0" fontId="15" fillId="5" borderId="0" applyNumberFormat="0" applyFont="0" applyBorder="0" applyAlignment="0" applyProtection="0"/>
    <xf numFmtId="0" fontId="15" fillId="0" borderId="0"/>
    <xf numFmtId="185" fontId="15" fillId="0" borderId="0">
      <alignment horizontal="center"/>
    </xf>
    <xf numFmtId="0" fontId="32" fillId="0" borderId="0"/>
    <xf numFmtId="49" fontId="14" fillId="0" borderId="0" applyFill="0" applyBorder="0" applyAlignment="0"/>
    <xf numFmtId="180" fontId="4" fillId="0" borderId="0" applyFill="0" applyBorder="0" applyAlignment="0"/>
    <xf numFmtId="181" fontId="4" fillId="0" borderId="0" applyFill="0" applyBorder="0" applyAlignment="0"/>
    <xf numFmtId="0" fontId="23" fillId="0" borderId="0" applyNumberFormat="0" applyFill="0" applyBorder="0" applyProtection="0">
      <alignment horizontal="left"/>
    </xf>
    <xf numFmtId="174" fontId="13" fillId="0" borderId="6">
      <protection locked="0"/>
    </xf>
    <xf numFmtId="168" fontId="5" fillId="0" borderId="0" applyFont="0" applyFill="0" applyBorder="0" applyAlignment="0" applyProtection="0"/>
    <xf numFmtId="169" fontId="5" fillId="0" borderId="0" applyFont="0" applyFill="0" applyBorder="0" applyAlignment="0" applyProtection="0"/>
    <xf numFmtId="0" fontId="4" fillId="0" borderId="0" applyFont="0" applyFill="0" applyBorder="0" applyAlignment="0" applyProtection="0"/>
    <xf numFmtId="170" fontId="15" fillId="0" borderId="0" applyFont="0" applyFill="0" applyBorder="0" applyAlignment="0" applyProtection="0"/>
    <xf numFmtId="171" fontId="4" fillId="0" borderId="0" applyFont="0" applyFill="0" applyBorder="0" applyAlignment="0" applyProtection="0"/>
    <xf numFmtId="0" fontId="33" fillId="0" borderId="0" applyNumberFormat="0" applyFill="0" applyBorder="0" applyAlignment="0" applyProtection="0"/>
    <xf numFmtId="0" fontId="7" fillId="6" borderId="7" applyNumberFormat="0" applyAlignment="0" applyProtection="0"/>
    <xf numFmtId="0" fontId="34" fillId="0" borderId="0" applyNumberFormat="0" applyFill="0" applyBorder="0" applyProtection="0">
      <alignment horizontal="right"/>
    </xf>
    <xf numFmtId="186" fontId="4" fillId="0" borderId="0" applyFont="0" applyFill="0" applyBorder="0" applyAlignment="0" applyProtection="0"/>
    <xf numFmtId="188" fontId="4" fillId="0" borderId="0" applyFont="0" applyFill="0" applyBorder="0" applyAlignment="0" applyProtection="0"/>
    <xf numFmtId="0" fontId="35" fillId="0" borderId="0">
      <alignment horizontal="left"/>
    </xf>
    <xf numFmtId="0" fontId="101" fillId="0" borderId="0"/>
    <xf numFmtId="0" fontId="101" fillId="0" borderId="0"/>
  </cellStyleXfs>
  <cellXfs count="516">
    <xf numFmtId="0" fontId="0" fillId="0" borderId="0" xfId="0"/>
    <xf numFmtId="0" fontId="48" fillId="0" borderId="9" xfId="70" applyFont="1" applyBorder="1" applyAlignment="1">
      <alignment vertical="center"/>
    </xf>
    <xf numFmtId="0" fontId="48" fillId="0" borderId="8" xfId="70" applyFont="1" applyBorder="1" applyAlignment="1">
      <alignment vertical="center"/>
    </xf>
    <xf numFmtId="0" fontId="53" fillId="0" borderId="10" xfId="70" applyFont="1" applyBorder="1" applyAlignment="1">
      <alignment horizontal="center" vertical="center"/>
    </xf>
    <xf numFmtId="0" fontId="56" fillId="0" borderId="9" xfId="70" applyFont="1" applyBorder="1" applyAlignment="1">
      <alignment horizontal="center" vertical="center"/>
    </xf>
    <xf numFmtId="0" fontId="56" fillId="0" borderId="8" xfId="70" applyFont="1" applyBorder="1" applyAlignment="1">
      <alignment horizontal="center" vertical="center"/>
    </xf>
    <xf numFmtId="0" fontId="56" fillId="0" borderId="8" xfId="70" applyFont="1" applyBorder="1" applyAlignment="1">
      <alignment vertical="center"/>
    </xf>
    <xf numFmtId="0" fontId="46" fillId="0" borderId="11" xfId="70" applyFont="1" applyBorder="1" applyAlignment="1">
      <alignment horizontal="left" vertical="center"/>
    </xf>
    <xf numFmtId="0" fontId="46" fillId="0" borderId="11" xfId="70" applyFont="1" applyBorder="1" applyAlignment="1">
      <alignment horizontal="left" vertical="center" wrapText="1"/>
    </xf>
    <xf numFmtId="0" fontId="57" fillId="0" borderId="0" xfId="50" applyFont="1" applyFill="1" applyBorder="1" applyAlignment="1" applyProtection="1">
      <alignment horizontal="center" vertical="center" textRotation="90"/>
    </xf>
    <xf numFmtId="49" fontId="48" fillId="0" borderId="8" xfId="70" applyNumberFormat="1" applyFont="1" applyBorder="1" applyAlignment="1">
      <alignment horizontal="center" vertical="center"/>
    </xf>
    <xf numFmtId="0" fontId="48" fillId="0" borderId="8" xfId="70" applyFont="1" applyBorder="1" applyAlignment="1">
      <alignment horizontal="left" vertical="center"/>
    </xf>
    <xf numFmtId="3" fontId="51" fillId="0" borderId="8" xfId="70" applyNumberFormat="1" applyFont="1" applyFill="1" applyBorder="1" applyAlignment="1">
      <alignment horizontal="center" vertical="center"/>
    </xf>
    <xf numFmtId="0" fontId="58" fillId="0" borderId="8" xfId="70" applyFont="1" applyBorder="1" applyAlignment="1">
      <alignment vertical="center"/>
    </xf>
    <xf numFmtId="0" fontId="46" fillId="0" borderId="11" xfId="70" applyFont="1" applyFill="1" applyBorder="1" applyAlignment="1">
      <alignment horizontal="left" vertical="center"/>
    </xf>
    <xf numFmtId="0" fontId="0" fillId="0" borderId="0" xfId="0" applyAlignment="1">
      <alignment vertical="center"/>
    </xf>
    <xf numFmtId="49" fontId="0" fillId="0" borderId="0" xfId="0" applyNumberFormat="1" applyAlignment="1">
      <alignment vertical="center"/>
    </xf>
    <xf numFmtId="0" fontId="0" fillId="4" borderId="0" xfId="0" applyFill="1" applyAlignment="1">
      <alignment vertical="center"/>
    </xf>
    <xf numFmtId="0" fontId="0" fillId="4" borderId="0" xfId="0" applyFill="1" applyAlignment="1">
      <alignment horizontal="center" vertical="center"/>
    </xf>
    <xf numFmtId="0" fontId="0" fillId="0" borderId="0" xfId="0" applyAlignment="1">
      <alignment horizontal="center" vertical="center"/>
    </xf>
    <xf numFmtId="0" fontId="46" fillId="0" borderId="11" xfId="70" applyFont="1" applyFill="1" applyBorder="1" applyAlignment="1">
      <alignment horizontal="left" vertical="center" wrapText="1"/>
    </xf>
    <xf numFmtId="49" fontId="55" fillId="4" borderId="0" xfId="0" applyNumberFormat="1" applyFont="1" applyFill="1" applyAlignment="1">
      <alignment horizontal="center" vertical="center"/>
    </xf>
    <xf numFmtId="0" fontId="64" fillId="0" borderId="10" xfId="70" applyFont="1" applyBorder="1" applyAlignment="1">
      <alignment horizontal="center" vertical="center" wrapText="1"/>
    </xf>
    <xf numFmtId="0" fontId="64" fillId="0" borderId="10" xfId="70" applyFont="1" applyFill="1" applyBorder="1" applyAlignment="1">
      <alignment horizontal="center" vertical="center" wrapText="1"/>
    </xf>
    <xf numFmtId="4" fontId="47" fillId="4" borderId="16" xfId="0" applyNumberFormat="1" applyFont="1" applyFill="1" applyBorder="1" applyAlignment="1">
      <alignment horizontal="center" vertical="center"/>
    </xf>
    <xf numFmtId="4" fontId="39" fillId="4" borderId="17" xfId="0" applyNumberFormat="1" applyFont="1" applyFill="1" applyBorder="1" applyAlignment="1">
      <alignment horizontal="center" vertical="center"/>
    </xf>
    <xf numFmtId="4" fontId="39" fillId="4" borderId="18" xfId="0" applyNumberFormat="1" applyFont="1" applyFill="1" applyBorder="1" applyAlignment="1">
      <alignment horizontal="center" vertical="center"/>
    </xf>
    <xf numFmtId="4" fontId="39" fillId="0" borderId="18" xfId="0" applyNumberFormat="1" applyFont="1" applyFill="1" applyBorder="1" applyAlignment="1">
      <alignment horizontal="center" vertical="center"/>
    </xf>
    <xf numFmtId="0" fontId="39" fillId="0" borderId="18" xfId="0" applyFont="1" applyFill="1" applyBorder="1" applyAlignment="1">
      <alignment horizontal="center" vertical="center"/>
    </xf>
    <xf numFmtId="3" fontId="64" fillId="0" borderId="8" xfId="70" applyNumberFormat="1" applyFont="1" applyFill="1" applyBorder="1" applyAlignment="1">
      <alignment horizontal="center" vertical="center" wrapText="1"/>
    </xf>
    <xf numFmtId="4" fontId="69" fillId="0" borderId="8" xfId="70" applyNumberFormat="1" applyFont="1" applyFill="1" applyBorder="1" applyAlignment="1">
      <alignment horizontal="center" vertical="center"/>
    </xf>
    <xf numFmtId="0" fontId="66" fillId="0" borderId="10" xfId="70" applyFont="1" applyFill="1" applyBorder="1" applyAlignment="1">
      <alignment horizontal="center" vertical="center" wrapText="1"/>
    </xf>
    <xf numFmtId="0" fontId="72" fillId="0" borderId="0" xfId="76" applyFont="1" applyFill="1" applyBorder="1" applyAlignment="1">
      <alignment vertical="center"/>
    </xf>
    <xf numFmtId="0" fontId="72" fillId="0" borderId="0" xfId="76" applyFont="1" applyFill="1" applyBorder="1" applyAlignment="1">
      <alignment horizontal="center" vertical="center"/>
    </xf>
    <xf numFmtId="0" fontId="70" fillId="0" borderId="0" xfId="76" applyFont="1" applyBorder="1" applyAlignment="1">
      <alignment horizontal="center" vertical="center"/>
    </xf>
    <xf numFmtId="0" fontId="71" fillId="0" borderId="0" xfId="76" applyFont="1" applyBorder="1" applyAlignment="1">
      <alignment horizontal="center" vertical="center"/>
    </xf>
    <xf numFmtId="3" fontId="70" fillId="0" borderId="0" xfId="76" applyNumberFormat="1" applyFont="1" applyBorder="1" applyAlignment="1">
      <alignment horizontal="center" vertical="center"/>
    </xf>
    <xf numFmtId="0" fontId="70" fillId="0" borderId="0" xfId="76" applyFont="1" applyFill="1" applyBorder="1" applyAlignment="1">
      <alignment horizontal="center" vertical="center"/>
    </xf>
    <xf numFmtId="0" fontId="72" fillId="0" borderId="0" xfId="76" applyFont="1" applyBorder="1" applyAlignment="1">
      <alignment vertical="center"/>
    </xf>
    <xf numFmtId="0" fontId="72" fillId="0" borderId="0" xfId="76" applyFont="1" applyBorder="1" applyAlignment="1">
      <alignment horizontal="center" vertical="center"/>
    </xf>
    <xf numFmtId="0" fontId="71" fillId="0" borderId="0" xfId="76" applyFont="1" applyFill="1" applyBorder="1" applyAlignment="1">
      <alignment vertical="center"/>
    </xf>
    <xf numFmtId="3" fontId="72" fillId="0" borderId="0" xfId="76" applyNumberFormat="1" applyFont="1" applyFill="1" applyBorder="1" applyAlignment="1">
      <alignment vertical="center"/>
    </xf>
    <xf numFmtId="0" fontId="77" fillId="0" borderId="0" xfId="76" applyFont="1" applyBorder="1" applyAlignment="1">
      <alignment vertical="center"/>
    </xf>
    <xf numFmtId="0" fontId="77" fillId="0" borderId="0" xfId="76" applyFont="1" applyFill="1" applyBorder="1" applyAlignment="1">
      <alignment horizontal="center" vertical="center" wrapText="1"/>
    </xf>
    <xf numFmtId="0" fontId="77" fillId="0" borderId="0" xfId="76" applyFont="1" applyFill="1" applyBorder="1" applyAlignment="1">
      <alignment horizontal="center" vertical="center"/>
    </xf>
    <xf numFmtId="0" fontId="77" fillId="0" borderId="0" xfId="76" applyFont="1" applyFill="1" applyBorder="1" applyAlignment="1">
      <alignment vertical="center"/>
    </xf>
    <xf numFmtId="3" fontId="77" fillId="0" borderId="0" xfId="76" applyNumberFormat="1" applyFont="1" applyFill="1" applyBorder="1" applyAlignment="1">
      <alignment horizontal="center" vertical="center"/>
    </xf>
    <xf numFmtId="3" fontId="77" fillId="0" borderId="0" xfId="76" applyNumberFormat="1" applyFont="1" applyFill="1" applyBorder="1" applyAlignment="1">
      <alignment horizontal="center" vertical="center" wrapText="1"/>
    </xf>
    <xf numFmtId="0" fontId="83" fillId="0" borderId="0" xfId="76" applyFont="1" applyBorder="1" applyAlignment="1">
      <alignment vertical="center"/>
    </xf>
    <xf numFmtId="0" fontId="83" fillId="0" borderId="0" xfId="76" applyFont="1" applyFill="1" applyBorder="1" applyAlignment="1">
      <alignment vertical="center"/>
    </xf>
    <xf numFmtId="172" fontId="72" fillId="0" borderId="0" xfId="76" applyNumberFormat="1" applyFont="1" applyFill="1" applyBorder="1" applyAlignment="1">
      <alignment horizontal="center" vertical="center"/>
    </xf>
    <xf numFmtId="3" fontId="72" fillId="0" borderId="0" xfId="76" applyNumberFormat="1" applyFont="1" applyFill="1" applyBorder="1" applyAlignment="1">
      <alignment horizontal="center" vertical="center"/>
    </xf>
    <xf numFmtId="49" fontId="70" fillId="0" borderId="0" xfId="76" applyNumberFormat="1" applyFont="1" applyFill="1" applyBorder="1" applyAlignment="1">
      <alignment horizontal="center" vertical="center"/>
    </xf>
    <xf numFmtId="3" fontId="72" fillId="0" borderId="0" xfId="76" applyNumberFormat="1" applyFont="1" applyBorder="1" applyAlignment="1">
      <alignment vertical="center"/>
    </xf>
    <xf numFmtId="0" fontId="87" fillId="0" borderId="0" xfId="76" applyFont="1" applyBorder="1" applyAlignment="1">
      <alignment vertical="center"/>
    </xf>
    <xf numFmtId="197" fontId="70" fillId="7" borderId="31" xfId="76" applyNumberFormat="1" applyFont="1" applyFill="1" applyBorder="1" applyAlignment="1">
      <alignment horizontal="center" vertical="center"/>
    </xf>
    <xf numFmtId="0" fontId="73" fillId="9" borderId="0" xfId="76" applyFont="1" applyFill="1" applyBorder="1" applyAlignment="1">
      <alignment horizontal="center" vertical="center"/>
    </xf>
    <xf numFmtId="0" fontId="74" fillId="9" borderId="0" xfId="76" applyFont="1" applyFill="1" applyBorder="1" applyAlignment="1">
      <alignment horizontal="left" vertical="center"/>
    </xf>
    <xf numFmtId="0" fontId="73" fillId="9" borderId="0" xfId="76" applyFont="1" applyFill="1" applyBorder="1" applyAlignment="1">
      <alignment horizontal="left" vertical="center"/>
    </xf>
    <xf numFmtId="0" fontId="76" fillId="9" borderId="0" xfId="76" applyFont="1" applyFill="1" applyBorder="1" applyAlignment="1">
      <alignment horizontal="center" vertical="center" textRotation="90" wrapText="1"/>
    </xf>
    <xf numFmtId="0" fontId="78" fillId="9" borderId="0" xfId="76" applyFont="1" applyFill="1" applyBorder="1" applyAlignment="1">
      <alignment horizontal="center" vertical="center" textRotation="90" wrapText="1"/>
    </xf>
    <xf numFmtId="0" fontId="84" fillId="9" borderId="0" xfId="76" applyFont="1" applyFill="1" applyBorder="1" applyAlignment="1">
      <alignment horizontal="center" vertical="center" textRotation="90" wrapText="1"/>
    </xf>
    <xf numFmtId="0" fontId="85" fillId="9" borderId="0" xfId="76" applyFont="1" applyFill="1" applyBorder="1" applyAlignment="1">
      <alignment horizontal="center" vertical="center" textRotation="90" wrapText="1"/>
    </xf>
    <xf numFmtId="0" fontId="72" fillId="9" borderId="0" xfId="76" applyFont="1" applyFill="1" applyBorder="1" applyAlignment="1">
      <alignment horizontal="center" vertical="center"/>
    </xf>
    <xf numFmtId="0" fontId="72" fillId="9" borderId="0" xfId="76" applyFont="1" applyFill="1" applyBorder="1" applyAlignment="1">
      <alignment vertical="center"/>
    </xf>
    <xf numFmtId="3" fontId="72" fillId="9" borderId="0" xfId="76" applyNumberFormat="1" applyFont="1" applyFill="1" applyBorder="1" applyAlignment="1">
      <alignment vertical="center"/>
    </xf>
    <xf numFmtId="0" fontId="52" fillId="9" borderId="39" xfId="0" applyFont="1" applyFill="1" applyBorder="1" applyAlignment="1">
      <alignment horizontal="center" vertical="center" wrapText="1"/>
    </xf>
    <xf numFmtId="0" fontId="36" fillId="9" borderId="15" xfId="0" applyFont="1" applyFill="1" applyBorder="1" applyAlignment="1">
      <alignment horizontal="center" vertical="center" wrapText="1"/>
    </xf>
    <xf numFmtId="0" fontId="36" fillId="9" borderId="15" xfId="0" applyFont="1" applyFill="1" applyBorder="1" applyAlignment="1">
      <alignment horizontal="center" vertical="center"/>
    </xf>
    <xf numFmtId="4" fontId="52" fillId="9" borderId="16" xfId="0" applyNumberFormat="1" applyFont="1" applyFill="1" applyBorder="1" applyAlignment="1">
      <alignment horizontal="center" vertical="center"/>
    </xf>
    <xf numFmtId="0" fontId="36" fillId="9" borderId="8" xfId="70" applyFont="1" applyFill="1" applyBorder="1" applyAlignment="1">
      <alignment horizontal="center" vertical="center" wrapText="1"/>
    </xf>
    <xf numFmtId="49" fontId="36" fillId="9" borderId="9" xfId="70" quotePrefix="1" applyNumberFormat="1" applyFont="1" applyFill="1" applyBorder="1" applyAlignment="1">
      <alignment horizontal="center" vertical="center"/>
    </xf>
    <xf numFmtId="49" fontId="36" fillId="9" borderId="9" xfId="70" applyNumberFormat="1" applyFont="1" applyFill="1" applyBorder="1" applyAlignment="1">
      <alignment horizontal="center" vertical="center"/>
    </xf>
    <xf numFmtId="0" fontId="60" fillId="9" borderId="14" xfId="0" applyFont="1" applyFill="1" applyBorder="1" applyAlignment="1">
      <alignment horizontal="center" vertical="center"/>
    </xf>
    <xf numFmtId="0" fontId="60" fillId="9" borderId="0" xfId="0" applyFont="1" applyFill="1" applyBorder="1" applyAlignment="1">
      <alignment horizontal="center" vertical="center"/>
    </xf>
    <xf numFmtId="49" fontId="36" fillId="9" borderId="44" xfId="70" quotePrefix="1" applyNumberFormat="1" applyFont="1" applyFill="1" applyBorder="1" applyAlignment="1">
      <alignment horizontal="center" vertical="center"/>
    </xf>
    <xf numFmtId="49" fontId="36" fillId="9" borderId="45" xfId="70" quotePrefix="1" applyNumberFormat="1" applyFont="1" applyFill="1" applyBorder="1" applyAlignment="1">
      <alignment horizontal="center" vertical="center"/>
    </xf>
    <xf numFmtId="49" fontId="36" fillId="9" borderId="47" xfId="70" applyNumberFormat="1" applyFont="1" applyFill="1" applyBorder="1" applyAlignment="1">
      <alignment horizontal="center" vertical="center"/>
    </xf>
    <xf numFmtId="0" fontId="64" fillId="0" borderId="48" xfId="70" applyFont="1" applyFill="1" applyBorder="1" applyAlignment="1">
      <alignment horizontal="center" vertical="center" wrapText="1"/>
    </xf>
    <xf numFmtId="0" fontId="46" fillId="0" borderId="47" xfId="70" applyFont="1" applyFill="1" applyBorder="1" applyAlignment="1">
      <alignment horizontal="left" vertical="center" wrapText="1"/>
    </xf>
    <xf numFmtId="4" fontId="69" fillId="0" borderId="8" xfId="71" applyNumberFormat="1" applyFont="1" applyFill="1" applyBorder="1" applyAlignment="1">
      <alignment horizontal="center" vertical="center"/>
    </xf>
    <xf numFmtId="49" fontId="36" fillId="9" borderId="24" xfId="0" applyNumberFormat="1" applyFont="1" applyFill="1" applyBorder="1" applyAlignment="1">
      <alignment horizontal="center" vertical="center"/>
    </xf>
    <xf numFmtId="0" fontId="85" fillId="11" borderId="0" xfId="76" applyFont="1" applyFill="1" applyBorder="1" applyAlignment="1">
      <alignment vertical="center"/>
    </xf>
    <xf numFmtId="0" fontId="75" fillId="9" borderId="0" xfId="76" applyFont="1" applyFill="1" applyBorder="1" applyAlignment="1">
      <alignment vertical="center" wrapText="1"/>
    </xf>
    <xf numFmtId="0" fontId="80" fillId="0" borderId="0" xfId="76" applyFont="1" applyFill="1" applyBorder="1" applyAlignment="1">
      <alignment vertical="center"/>
    </xf>
    <xf numFmtId="0" fontId="72" fillId="0" borderId="0" xfId="76" applyFont="1" applyFill="1" applyBorder="1" applyAlignment="1">
      <alignment vertical="center" wrapText="1"/>
    </xf>
    <xf numFmtId="0" fontId="79" fillId="0" borderId="0" xfId="76" applyFont="1" applyFill="1" applyBorder="1" applyAlignment="1">
      <alignment vertical="center" textRotation="90" wrapText="1"/>
    </xf>
    <xf numFmtId="0" fontId="81" fillId="0" borderId="0" xfId="76" applyFont="1" applyFill="1" applyBorder="1" applyAlignment="1">
      <alignment vertical="center"/>
    </xf>
    <xf numFmtId="0" fontId="0" fillId="0" borderId="0" xfId="0" applyAlignment="1">
      <alignment horizontal="center"/>
    </xf>
    <xf numFmtId="3" fontId="86" fillId="0" borderId="0" xfId="50" applyNumberFormat="1" applyFont="1" applyFill="1" applyBorder="1" applyAlignment="1" applyProtection="1">
      <alignment horizontal="center" vertical="center"/>
    </xf>
    <xf numFmtId="0" fontId="85" fillId="11" borderId="0" xfId="76" applyFont="1" applyFill="1" applyBorder="1" applyAlignment="1">
      <alignment horizontal="center" vertical="center"/>
    </xf>
    <xf numFmtId="0" fontId="80" fillId="0" borderId="0" xfId="76" applyFont="1" applyFill="1" applyBorder="1" applyAlignment="1">
      <alignment horizontal="center" vertical="center"/>
    </xf>
    <xf numFmtId="0" fontId="81" fillId="0" borderId="0" xfId="76" applyFont="1" applyFill="1" applyBorder="1" applyAlignment="1">
      <alignment horizontal="center" vertical="center"/>
    </xf>
    <xf numFmtId="4" fontId="69" fillId="0" borderId="13" xfId="71" applyNumberFormat="1" applyFont="1" applyFill="1" applyBorder="1" applyAlignment="1">
      <alignment horizontal="center" vertical="center"/>
    </xf>
    <xf numFmtId="0" fontId="52" fillId="9" borderId="39" xfId="67" applyFont="1" applyFill="1" applyBorder="1" applyAlignment="1">
      <alignment horizontal="center" vertical="center"/>
    </xf>
    <xf numFmtId="0" fontId="60" fillId="9" borderId="14" xfId="67" applyFont="1" applyFill="1" applyBorder="1" applyAlignment="1">
      <alignment horizontal="center" vertical="center"/>
    </xf>
    <xf numFmtId="0" fontId="58" fillId="9" borderId="14" xfId="67" applyFont="1" applyFill="1" applyBorder="1" applyAlignment="1">
      <alignment vertical="center"/>
    </xf>
    <xf numFmtId="0" fontId="58" fillId="9" borderId="34" xfId="67" applyFont="1" applyFill="1" applyBorder="1" applyAlignment="1">
      <alignment horizontal="center" vertical="center"/>
    </xf>
    <xf numFmtId="0" fontId="58" fillId="0" borderId="0" xfId="67" applyFont="1" applyAlignment="1">
      <alignment vertical="center"/>
    </xf>
    <xf numFmtId="0" fontId="36" fillId="9" borderId="15" xfId="67" applyFont="1" applyFill="1" applyBorder="1" applyAlignment="1">
      <alignment horizontal="center" vertical="center"/>
    </xf>
    <xf numFmtId="0" fontId="60" fillId="9" borderId="0" xfId="67" applyFont="1" applyFill="1" applyBorder="1" applyAlignment="1">
      <alignment horizontal="center" vertical="center"/>
    </xf>
    <xf numFmtId="0" fontId="58" fillId="9" borderId="0" xfId="67" applyFont="1" applyFill="1" applyBorder="1" applyAlignment="1">
      <alignment vertical="center"/>
    </xf>
    <xf numFmtId="0" fontId="58" fillId="9" borderId="36" xfId="67" applyFont="1" applyFill="1" applyBorder="1" applyAlignment="1">
      <alignment horizontal="center" vertical="center"/>
    </xf>
    <xf numFmtId="0" fontId="1" fillId="9" borderId="0" xfId="67" applyFill="1" applyBorder="1" applyAlignment="1">
      <alignment vertical="center"/>
    </xf>
    <xf numFmtId="0" fontId="1" fillId="9" borderId="36" xfId="67" applyFill="1" applyBorder="1" applyAlignment="1">
      <alignment horizontal="center" vertical="center"/>
    </xf>
    <xf numFmtId="0" fontId="1" fillId="0" borderId="0" xfId="67" applyAlignment="1">
      <alignment vertical="center"/>
    </xf>
    <xf numFmtId="4" fontId="52" fillId="9" borderId="16" xfId="67" applyNumberFormat="1" applyFont="1" applyFill="1" applyBorder="1" applyAlignment="1">
      <alignment horizontal="center" vertical="center"/>
    </xf>
    <xf numFmtId="4" fontId="39" fillId="4" borderId="17" xfId="67" applyNumberFormat="1" applyFont="1" applyFill="1" applyBorder="1" applyAlignment="1">
      <alignment horizontal="center" vertical="center"/>
    </xf>
    <xf numFmtId="0" fontId="39" fillId="4" borderId="18" xfId="67" applyFont="1" applyFill="1" applyBorder="1" applyAlignment="1">
      <alignment horizontal="center" vertical="center"/>
    </xf>
    <xf numFmtId="0" fontId="64" fillId="4" borderId="26" xfId="67" applyFont="1" applyFill="1" applyBorder="1" applyAlignment="1">
      <alignment horizontal="center" vertical="center"/>
    </xf>
    <xf numFmtId="0" fontId="68" fillId="9" borderId="22" xfId="67" applyFont="1" applyFill="1" applyBorder="1" applyAlignment="1">
      <alignment horizontal="center" vertical="center"/>
    </xf>
    <xf numFmtId="49" fontId="36" fillId="9" borderId="53" xfId="67" applyNumberFormat="1" applyFont="1" applyFill="1" applyBorder="1" applyAlignment="1">
      <alignment horizontal="center" vertical="center"/>
    </xf>
    <xf numFmtId="0" fontId="46" fillId="4" borderId="18" xfId="67" applyFont="1" applyFill="1" applyBorder="1" applyAlignment="1">
      <alignment horizontal="left" vertical="center" wrapText="1"/>
    </xf>
    <xf numFmtId="0" fontId="36" fillId="9" borderId="18" xfId="67" applyFont="1" applyFill="1" applyBorder="1" applyAlignment="1">
      <alignment horizontal="center" vertical="center"/>
    </xf>
    <xf numFmtId="4" fontId="39" fillId="4" borderId="21" xfId="67" applyNumberFormat="1" applyFont="1" applyFill="1" applyBorder="1" applyAlignment="1">
      <alignment horizontal="center" vertical="center"/>
    </xf>
    <xf numFmtId="49" fontId="36" fillId="9" borderId="19" xfId="67" applyNumberFormat="1" applyFont="1" applyFill="1" applyBorder="1" applyAlignment="1">
      <alignment horizontal="center" vertical="center"/>
    </xf>
    <xf numFmtId="0" fontId="46" fillId="4" borderId="18" xfId="67" applyFont="1" applyFill="1" applyBorder="1" applyAlignment="1">
      <alignment horizontal="center" vertical="center" wrapText="1"/>
    </xf>
    <xf numFmtId="49" fontId="36" fillId="9" borderId="53" xfId="67" quotePrefix="1" applyNumberFormat="1" applyFont="1" applyFill="1" applyBorder="1" applyAlignment="1">
      <alignment horizontal="center" vertical="center"/>
    </xf>
    <xf numFmtId="49" fontId="36" fillId="9" borderId="19" xfId="67" quotePrefix="1" applyNumberFormat="1" applyFont="1" applyFill="1" applyBorder="1" applyAlignment="1">
      <alignment horizontal="center" vertical="center"/>
    </xf>
    <xf numFmtId="0" fontId="46" fillId="4" borderId="20" xfId="67" applyFont="1" applyFill="1" applyBorder="1" applyAlignment="1">
      <alignment horizontal="left" vertical="center" wrapText="1"/>
    </xf>
    <xf numFmtId="49" fontId="36" fillId="9" borderId="29" xfId="67" quotePrefix="1" applyNumberFormat="1" applyFont="1" applyFill="1" applyBorder="1" applyAlignment="1">
      <alignment horizontal="center" vertical="center"/>
    </xf>
    <xf numFmtId="4" fontId="39" fillId="0" borderId="22" xfId="67" applyNumberFormat="1" applyFont="1" applyFill="1" applyBorder="1" applyAlignment="1">
      <alignment horizontal="center" vertical="center"/>
    </xf>
    <xf numFmtId="49" fontId="36" fillId="9" borderId="40" xfId="67" applyNumberFormat="1" applyFont="1" applyFill="1" applyBorder="1" applyAlignment="1">
      <alignment horizontal="center" vertical="center"/>
    </xf>
    <xf numFmtId="0" fontId="46" fillId="0" borderId="20" xfId="67" applyFont="1" applyFill="1" applyBorder="1" applyAlignment="1">
      <alignment horizontal="left" vertical="center" wrapText="1"/>
    </xf>
    <xf numFmtId="2" fontId="39" fillId="0" borderId="20" xfId="67" applyNumberFormat="1" applyFont="1" applyFill="1" applyBorder="1" applyAlignment="1">
      <alignment horizontal="center" vertical="center"/>
    </xf>
    <xf numFmtId="49" fontId="36" fillId="9" borderId="41" xfId="67" applyNumberFormat="1" applyFont="1" applyFill="1" applyBorder="1" applyAlignment="1">
      <alignment horizontal="center" vertical="center"/>
    </xf>
    <xf numFmtId="4" fontId="39" fillId="0" borderId="23" xfId="67" applyNumberFormat="1" applyFont="1" applyFill="1" applyBorder="1" applyAlignment="1">
      <alignment horizontal="center" vertical="center"/>
    </xf>
    <xf numFmtId="0" fontId="46" fillId="4" borderId="23" xfId="67" applyFont="1" applyFill="1" applyBorder="1" applyAlignment="1">
      <alignment horizontal="left" vertical="center" wrapText="1"/>
    </xf>
    <xf numFmtId="4" fontId="39" fillId="0" borderId="55" xfId="67" applyNumberFormat="1" applyFont="1" applyFill="1" applyBorder="1" applyAlignment="1">
      <alignment horizontal="center" vertical="center"/>
    </xf>
    <xf numFmtId="49" fontId="36" fillId="9" borderId="42" xfId="67" applyNumberFormat="1" applyFont="1" applyFill="1" applyBorder="1" applyAlignment="1">
      <alignment horizontal="center" vertical="center"/>
    </xf>
    <xf numFmtId="0" fontId="1" fillId="4" borderId="0" xfId="67" applyFill="1" applyAlignment="1">
      <alignment vertical="center"/>
    </xf>
    <xf numFmtId="49" fontId="36" fillId="4" borderId="0" xfId="67" applyNumberFormat="1" applyFont="1" applyFill="1" applyAlignment="1">
      <alignment horizontal="center" vertical="center"/>
    </xf>
    <xf numFmtId="49" fontId="1" fillId="0" borderId="0" xfId="67" applyNumberFormat="1" applyAlignment="1">
      <alignment vertical="center"/>
    </xf>
    <xf numFmtId="0" fontId="1" fillId="0" borderId="0" xfId="67" applyAlignment="1">
      <alignment horizontal="center" vertical="center"/>
    </xf>
    <xf numFmtId="0" fontId="1" fillId="4" borderId="0" xfId="67" applyFill="1" applyAlignment="1">
      <alignment horizontal="center" vertical="center"/>
    </xf>
    <xf numFmtId="0" fontId="46" fillId="0" borderId="23" xfId="67" applyFont="1" applyFill="1" applyBorder="1" applyAlignment="1">
      <alignment horizontal="left" vertical="center" wrapText="1"/>
    </xf>
    <xf numFmtId="4" fontId="39" fillId="0" borderId="21" xfId="67" applyNumberFormat="1" applyFont="1" applyFill="1" applyBorder="1" applyAlignment="1">
      <alignment horizontal="center" vertical="center"/>
    </xf>
    <xf numFmtId="49" fontId="36" fillId="9" borderId="29" xfId="67" applyNumberFormat="1" applyFont="1" applyFill="1" applyBorder="1" applyAlignment="1">
      <alignment horizontal="center" vertical="center"/>
    </xf>
    <xf numFmtId="0" fontId="46" fillId="0" borderId="8" xfId="69" applyFont="1" applyBorder="1" applyAlignment="1">
      <alignment vertical="center" wrapText="1"/>
    </xf>
    <xf numFmtId="0" fontId="64" fillId="0" borderId="27" xfId="71" applyFont="1" applyBorder="1" applyAlignment="1">
      <alignment horizontal="center" vertical="center" wrapText="1"/>
    </xf>
    <xf numFmtId="0" fontId="64" fillId="0" borderId="50" xfId="71" applyFont="1" applyBorder="1" applyAlignment="1">
      <alignment horizontal="center" vertical="center" wrapText="1"/>
    </xf>
    <xf numFmtId="49" fontId="49" fillId="4" borderId="0" xfId="71" applyNumberFormat="1" applyFont="1" applyFill="1" applyBorder="1" applyAlignment="1">
      <alignment horizontal="left" vertical="center"/>
    </xf>
    <xf numFmtId="0" fontId="85" fillId="9" borderId="0" xfId="77" applyFont="1" applyFill="1" applyBorder="1" applyAlignment="1">
      <alignment horizontal="center" vertical="center" textRotation="90" wrapText="1"/>
    </xf>
    <xf numFmtId="0" fontId="48" fillId="0" borderId="9" xfId="71" applyFont="1" applyBorder="1" applyAlignment="1">
      <alignment vertical="center"/>
    </xf>
    <xf numFmtId="0" fontId="48" fillId="0" borderId="8" xfId="71" applyFont="1" applyBorder="1" applyAlignment="1">
      <alignment vertical="center"/>
    </xf>
    <xf numFmtId="0" fontId="53" fillId="0" borderId="10" xfId="71" applyFont="1" applyBorder="1" applyAlignment="1">
      <alignment horizontal="center" vertical="center"/>
    </xf>
    <xf numFmtId="0" fontId="56" fillId="0" borderId="9" xfId="71" applyFont="1" applyBorder="1" applyAlignment="1">
      <alignment horizontal="center" vertical="center"/>
    </xf>
    <xf numFmtId="0" fontId="56" fillId="0" borderId="8" xfId="71" applyFont="1" applyBorder="1" applyAlignment="1">
      <alignment horizontal="center" vertical="center"/>
    </xf>
    <xf numFmtId="0" fontId="56" fillId="0" borderId="9" xfId="71" applyFont="1" applyBorder="1" applyAlignment="1">
      <alignment vertical="center"/>
    </xf>
    <xf numFmtId="0" fontId="56" fillId="0" borderId="8" xfId="71" applyFont="1" applyBorder="1" applyAlignment="1">
      <alignment vertical="center"/>
    </xf>
    <xf numFmtId="0" fontId="46" fillId="0" borderId="11" xfId="71" applyFont="1" applyBorder="1" applyAlignment="1">
      <alignment horizontal="left" vertical="center"/>
    </xf>
    <xf numFmtId="0" fontId="36" fillId="9" borderId="8" xfId="71" applyFont="1" applyFill="1" applyBorder="1" applyAlignment="1">
      <alignment horizontal="center" vertical="center" wrapText="1"/>
    </xf>
    <xf numFmtId="0" fontId="46" fillId="0" borderId="11" xfId="71" applyFont="1" applyBorder="1" applyAlignment="1">
      <alignment horizontal="left" vertical="center" wrapText="1"/>
    </xf>
    <xf numFmtId="0" fontId="46" fillId="0" borderId="11" xfId="71" applyFont="1" applyFill="1" applyBorder="1" applyAlignment="1">
      <alignment horizontal="left" vertical="center"/>
    </xf>
    <xf numFmtId="49" fontId="48" fillId="0" borderId="8" xfId="71" applyNumberFormat="1" applyFont="1" applyBorder="1" applyAlignment="1">
      <alignment horizontal="center" vertical="center"/>
    </xf>
    <xf numFmtId="0" fontId="48" fillId="0" borderId="8" xfId="71" applyFont="1" applyBorder="1" applyAlignment="1">
      <alignment horizontal="left" vertical="center"/>
    </xf>
    <xf numFmtId="3" fontId="51" fillId="0" borderId="8" xfId="71" applyNumberFormat="1" applyFont="1" applyFill="1" applyBorder="1" applyAlignment="1">
      <alignment horizontal="center" vertical="center"/>
    </xf>
    <xf numFmtId="0" fontId="58" fillId="0" borderId="8" xfId="71" applyFont="1" applyBorder="1" applyAlignment="1">
      <alignment vertical="center"/>
    </xf>
    <xf numFmtId="4" fontId="47" fillId="0" borderId="15" xfId="67" applyNumberFormat="1" applyFont="1" applyFill="1" applyBorder="1" applyAlignment="1">
      <alignment horizontal="center" vertical="center"/>
    </xf>
    <xf numFmtId="0" fontId="46" fillId="4" borderId="23" xfId="67" applyFont="1" applyFill="1" applyBorder="1" applyAlignment="1">
      <alignment vertical="center" wrapText="1"/>
    </xf>
    <xf numFmtId="0" fontId="85" fillId="0" borderId="0" xfId="77" applyFont="1" applyFill="1" applyBorder="1" applyAlignment="1">
      <alignment horizontal="center" vertical="center"/>
    </xf>
    <xf numFmtId="3" fontId="64" fillId="0" borderId="8" xfId="71" applyNumberFormat="1" applyFont="1" applyFill="1" applyBorder="1" applyAlignment="1">
      <alignment horizontal="center" vertical="center" wrapText="1"/>
    </xf>
    <xf numFmtId="49" fontId="36" fillId="9" borderId="44" xfId="71" quotePrefix="1" applyNumberFormat="1" applyFont="1" applyFill="1" applyBorder="1" applyAlignment="1">
      <alignment horizontal="center" vertical="center"/>
    </xf>
    <xf numFmtId="49" fontId="36" fillId="9" borderId="45" xfId="71" quotePrefix="1" applyNumberFormat="1" applyFont="1" applyFill="1" applyBorder="1" applyAlignment="1">
      <alignment horizontal="center" vertical="center"/>
    </xf>
    <xf numFmtId="49" fontId="36" fillId="9" borderId="9" xfId="71" quotePrefix="1" applyNumberFormat="1" applyFont="1" applyFill="1" applyBorder="1" applyAlignment="1">
      <alignment horizontal="center" vertical="center"/>
    </xf>
    <xf numFmtId="0" fontId="66" fillId="0" borderId="10" xfId="71" applyFont="1" applyFill="1" applyBorder="1" applyAlignment="1">
      <alignment horizontal="center" vertical="center" wrapText="1"/>
    </xf>
    <xf numFmtId="49" fontId="36" fillId="9" borderId="9" xfId="71" applyNumberFormat="1" applyFont="1" applyFill="1" applyBorder="1" applyAlignment="1">
      <alignment horizontal="center" vertical="center"/>
    </xf>
    <xf numFmtId="49" fontId="36" fillId="9" borderId="47" xfId="71" applyNumberFormat="1" applyFont="1" applyFill="1" applyBorder="1" applyAlignment="1">
      <alignment horizontal="center" vertical="center"/>
    </xf>
    <xf numFmtId="0" fontId="46" fillId="0" borderId="47" xfId="71" applyFont="1" applyFill="1" applyBorder="1" applyAlignment="1">
      <alignment horizontal="left" vertical="center" wrapText="1"/>
    </xf>
    <xf numFmtId="0" fontId="64" fillId="0" borderId="48" xfId="71" applyFont="1" applyFill="1" applyBorder="1" applyAlignment="1">
      <alignment horizontal="center" vertical="center" wrapText="1"/>
    </xf>
    <xf numFmtId="0" fontId="36" fillId="9" borderId="39" xfId="0" applyFont="1" applyFill="1" applyBorder="1" applyAlignment="1">
      <alignment horizontal="center" vertical="center" wrapText="1"/>
    </xf>
    <xf numFmtId="4" fontId="52" fillId="9" borderId="35" xfId="69" applyNumberFormat="1" applyFont="1" applyFill="1" applyBorder="1" applyAlignment="1">
      <alignment horizontal="center" vertical="center" wrapText="1"/>
    </xf>
    <xf numFmtId="4" fontId="47" fillId="4" borderId="35" xfId="69" applyNumberFormat="1" applyFont="1" applyFill="1" applyBorder="1" applyAlignment="1">
      <alignment horizontal="center" vertical="center" wrapText="1"/>
    </xf>
    <xf numFmtId="3" fontId="39" fillId="0" borderId="8" xfId="69" applyNumberFormat="1" applyFont="1" applyBorder="1" applyAlignment="1">
      <alignment horizontal="center" vertical="center"/>
    </xf>
    <xf numFmtId="0" fontId="36" fillId="9" borderId="0" xfId="70" applyFont="1" applyFill="1" applyBorder="1" applyAlignment="1">
      <alignment horizontal="left" vertical="center"/>
    </xf>
    <xf numFmtId="0" fontId="44" fillId="9" borderId="50" xfId="70" applyFont="1" applyFill="1" applyBorder="1" applyAlignment="1">
      <alignment horizontal="center" vertical="center"/>
    </xf>
    <xf numFmtId="49" fontId="36" fillId="9" borderId="38" xfId="70" applyNumberFormat="1" applyFont="1" applyFill="1" applyBorder="1" applyAlignment="1">
      <alignment horizontal="center" vertical="center"/>
    </xf>
    <xf numFmtId="4" fontId="69" fillId="0" borderId="12" xfId="71" applyNumberFormat="1" applyFont="1" applyFill="1" applyBorder="1" applyAlignment="1">
      <alignment horizontal="center" vertical="center"/>
    </xf>
    <xf numFmtId="0" fontId="36" fillId="9" borderId="0" xfId="71" applyFont="1" applyFill="1" applyBorder="1" applyAlignment="1">
      <alignment horizontal="left" vertical="center"/>
    </xf>
    <xf numFmtId="0" fontId="68" fillId="9" borderId="24" xfId="67" applyFont="1" applyFill="1" applyBorder="1" applyAlignment="1">
      <alignment horizontal="center" vertical="center"/>
    </xf>
    <xf numFmtId="0" fontId="66" fillId="9" borderId="26" xfId="67" applyFont="1" applyFill="1" applyBorder="1" applyAlignment="1">
      <alignment horizontal="center" vertical="center"/>
    </xf>
    <xf numFmtId="4" fontId="69" fillId="0" borderId="37" xfId="71" applyNumberFormat="1" applyFont="1" applyFill="1" applyBorder="1" applyAlignment="1">
      <alignment horizontal="center" vertical="center"/>
    </xf>
    <xf numFmtId="49" fontId="36" fillId="9" borderId="62" xfId="67" applyNumberFormat="1" applyFont="1" applyFill="1" applyBorder="1" applyAlignment="1">
      <alignment horizontal="center" vertical="center"/>
    </xf>
    <xf numFmtId="0" fontId="46" fillId="4" borderId="63" xfId="67" applyFont="1" applyFill="1" applyBorder="1" applyAlignment="1">
      <alignment horizontal="left" vertical="center" wrapText="1"/>
    </xf>
    <xf numFmtId="2" fontId="68" fillId="0" borderId="0" xfId="0" applyNumberFormat="1" applyFont="1" applyAlignment="1">
      <alignment vertical="center"/>
    </xf>
    <xf numFmtId="49" fontId="49" fillId="0" borderId="64" xfId="74" applyNumberFormat="1" applyFont="1" applyFill="1" applyBorder="1" applyAlignment="1">
      <alignment vertical="center" wrapText="1"/>
    </xf>
    <xf numFmtId="4" fontId="47" fillId="0" borderId="16" xfId="0" applyNumberFormat="1" applyFont="1" applyFill="1" applyBorder="1" applyAlignment="1">
      <alignment horizontal="center" vertical="center"/>
    </xf>
    <xf numFmtId="0" fontId="67" fillId="9" borderId="0" xfId="0" applyFont="1" applyFill="1" applyBorder="1" applyAlignment="1">
      <alignment horizontal="center" vertical="center" textRotation="90"/>
    </xf>
    <xf numFmtId="3" fontId="52" fillId="9" borderId="33" xfId="73" applyNumberFormat="1" applyFont="1" applyFill="1" applyBorder="1" applyAlignment="1">
      <alignment horizontal="center" vertical="center" wrapText="1"/>
    </xf>
    <xf numFmtId="3" fontId="37" fillId="9" borderId="14" xfId="73" applyNumberFormat="1" applyFont="1" applyFill="1" applyBorder="1" applyAlignment="1">
      <alignment horizontal="center" vertical="center"/>
    </xf>
    <xf numFmtId="3" fontId="36" fillId="9" borderId="14" xfId="73" applyNumberFormat="1" applyFont="1" applyFill="1" applyBorder="1" applyAlignment="1">
      <alignment horizontal="center" vertical="center"/>
    </xf>
    <xf numFmtId="3" fontId="37" fillId="9" borderId="34" xfId="73" applyNumberFormat="1" applyFont="1" applyFill="1" applyBorder="1" applyAlignment="1">
      <alignment horizontal="center" vertical="center"/>
    </xf>
    <xf numFmtId="0" fontId="38" fillId="8" borderId="9" xfId="73" applyFont="1" applyFill="1" applyBorder="1" applyAlignment="1">
      <alignment vertical="center"/>
    </xf>
    <xf numFmtId="0" fontId="38" fillId="8" borderId="8" xfId="73" applyFont="1" applyFill="1" applyBorder="1" applyAlignment="1">
      <alignment vertical="center"/>
    </xf>
    <xf numFmtId="3" fontId="36" fillId="9" borderId="35" xfId="73" applyNumberFormat="1" applyFont="1" applyFill="1" applyBorder="1" applyAlignment="1">
      <alignment horizontal="center" vertical="center" wrapText="1"/>
    </xf>
    <xf numFmtId="3" fontId="37" fillId="9" borderId="0" xfId="73" applyNumberFormat="1" applyFont="1" applyFill="1" applyBorder="1" applyAlignment="1">
      <alignment horizontal="center" vertical="center"/>
    </xf>
    <xf numFmtId="3" fontId="37" fillId="9" borderId="36" xfId="73" applyNumberFormat="1" applyFont="1" applyFill="1" applyBorder="1" applyAlignment="1">
      <alignment horizontal="center" vertical="center"/>
    </xf>
    <xf numFmtId="3" fontId="36" fillId="9" borderId="0" xfId="73" applyNumberFormat="1" applyFont="1" applyFill="1" applyBorder="1" applyAlignment="1">
      <alignment horizontal="center" vertical="center"/>
    </xf>
    <xf numFmtId="0" fontId="63" fillId="0" borderId="9" xfId="73" applyFont="1" applyBorder="1" applyAlignment="1">
      <alignment vertical="center"/>
    </xf>
    <xf numFmtId="0" fontId="63" fillId="0" borderId="8" xfId="73" applyFont="1" applyBorder="1" applyAlignment="1">
      <alignment vertical="center"/>
    </xf>
    <xf numFmtId="4" fontId="52" fillId="9" borderId="37" xfId="73" applyNumberFormat="1" applyFont="1" applyFill="1" applyBorder="1" applyAlignment="1">
      <alignment horizontal="center" vertical="center" wrapText="1"/>
    </xf>
    <xf numFmtId="0" fontId="63" fillId="8" borderId="9" xfId="73" applyFont="1" applyFill="1" applyBorder="1" applyAlignment="1">
      <alignment vertical="center"/>
    </xf>
    <xf numFmtId="0" fontId="63" fillId="8" borderId="8" xfId="73" applyFont="1" applyFill="1" applyBorder="1" applyAlignment="1">
      <alignment vertical="center"/>
    </xf>
    <xf numFmtId="4" fontId="47" fillId="0" borderId="8" xfId="73" applyNumberFormat="1" applyFont="1" applyFill="1" applyBorder="1" applyAlignment="1">
      <alignment horizontal="center" vertical="center" wrapText="1"/>
    </xf>
    <xf numFmtId="3" fontId="39" fillId="0" borderId="12" xfId="73" applyNumberFormat="1" applyFont="1" applyBorder="1" applyAlignment="1">
      <alignment horizontal="center" vertical="center"/>
    </xf>
    <xf numFmtId="3" fontId="64" fillId="0" borderId="12" xfId="73" applyNumberFormat="1" applyFont="1" applyFill="1" applyBorder="1" applyAlignment="1">
      <alignment horizontal="center" vertical="center" wrapText="1"/>
    </xf>
    <xf numFmtId="3" fontId="64" fillId="0" borderId="27" xfId="73" applyNumberFormat="1" applyFont="1" applyFill="1" applyBorder="1" applyAlignment="1">
      <alignment horizontal="center" vertical="center"/>
    </xf>
    <xf numFmtId="0" fontId="43" fillId="0" borderId="9" xfId="73" applyFont="1" applyBorder="1" applyAlignment="1">
      <alignment horizontal="center" vertical="center"/>
    </xf>
    <xf numFmtId="0" fontId="43" fillId="0" borderId="8" xfId="73" applyFont="1" applyBorder="1" applyAlignment="1">
      <alignment horizontal="center" vertical="center"/>
    </xf>
    <xf numFmtId="0" fontId="36" fillId="9" borderId="57" xfId="73" applyFont="1" applyFill="1" applyBorder="1" applyAlignment="1">
      <alignment horizontal="left" vertical="center"/>
    </xf>
    <xf numFmtId="0" fontId="44" fillId="9" borderId="37" xfId="73" applyFont="1" applyFill="1" applyBorder="1" applyAlignment="1">
      <alignment horizontal="left" vertical="center"/>
    </xf>
    <xf numFmtId="3" fontId="45" fillId="9" borderId="37" xfId="73" applyNumberFormat="1" applyFont="1" applyFill="1" applyBorder="1" applyAlignment="1">
      <alignment horizontal="center" vertical="center"/>
    </xf>
    <xf numFmtId="3" fontId="45" fillId="9" borderId="50" xfId="73" applyNumberFormat="1" applyFont="1" applyFill="1" applyBorder="1" applyAlignment="1">
      <alignment horizontal="center" vertical="center"/>
    </xf>
    <xf numFmtId="0" fontId="43" fillId="8" borderId="9" xfId="73" applyFont="1" applyFill="1" applyBorder="1" applyAlignment="1">
      <alignment vertical="center"/>
    </xf>
    <xf numFmtId="0" fontId="43" fillId="8" borderId="8" xfId="73" applyFont="1" applyFill="1" applyBorder="1" applyAlignment="1">
      <alignment vertical="center"/>
    </xf>
    <xf numFmtId="49" fontId="36" fillId="9" borderId="38" xfId="73" quotePrefix="1" applyNumberFormat="1" applyFont="1" applyFill="1" applyBorder="1" applyAlignment="1">
      <alignment horizontal="center" vertical="center" wrapText="1"/>
    </xf>
    <xf numFmtId="0" fontId="46" fillId="0" borderId="8" xfId="73" applyFont="1" applyBorder="1" applyAlignment="1">
      <alignment vertical="center" wrapText="1"/>
    </xf>
    <xf numFmtId="0" fontId="36" fillId="9" borderId="8" xfId="73" applyFont="1" applyFill="1" applyBorder="1" applyAlignment="1">
      <alignment horizontal="center" vertical="center" wrapText="1"/>
    </xf>
    <xf numFmtId="4" fontId="39" fillId="0" borderId="8" xfId="73" applyNumberFormat="1" applyFont="1" applyFill="1" applyBorder="1" applyAlignment="1">
      <alignment horizontal="center" vertical="center"/>
    </xf>
    <xf numFmtId="4" fontId="36" fillId="9" borderId="11" xfId="73" applyNumberFormat="1" applyFont="1" applyFill="1" applyBorder="1" applyAlignment="1">
      <alignment horizontal="center" vertical="center"/>
    </xf>
    <xf numFmtId="4" fontId="90" fillId="0" borderId="48" xfId="73" applyNumberFormat="1" applyFont="1" applyFill="1" applyBorder="1" applyAlignment="1">
      <alignment horizontal="center" vertical="center" wrapText="1"/>
    </xf>
    <xf numFmtId="0" fontId="43" fillId="0" borderId="9" xfId="73" applyFont="1" applyBorder="1" applyAlignment="1">
      <alignment vertical="center"/>
    </xf>
    <xf numFmtId="0" fontId="43" fillId="0" borderId="8" xfId="73" applyFont="1" applyBorder="1" applyAlignment="1">
      <alignment vertical="center"/>
    </xf>
    <xf numFmtId="49" fontId="36" fillId="9" borderId="38" xfId="73" applyNumberFormat="1" applyFont="1" applyFill="1" applyBorder="1" applyAlignment="1">
      <alignment horizontal="center" vertical="center" wrapText="1"/>
    </xf>
    <xf numFmtId="4" fontId="36" fillId="9" borderId="11" xfId="73" quotePrefix="1" applyNumberFormat="1" applyFont="1" applyFill="1" applyBorder="1" applyAlignment="1">
      <alignment horizontal="center" vertical="center"/>
    </xf>
    <xf numFmtId="4" fontId="64" fillId="0" borderId="48" xfId="73" applyNumberFormat="1" applyFont="1" applyFill="1" applyBorder="1" applyAlignment="1">
      <alignment horizontal="center" vertical="center" wrapText="1"/>
    </xf>
    <xf numFmtId="3" fontId="36" fillId="9" borderId="11" xfId="73" applyNumberFormat="1" applyFont="1" applyFill="1" applyBorder="1" applyAlignment="1">
      <alignment horizontal="center" vertical="center"/>
    </xf>
    <xf numFmtId="0" fontId="46" fillId="0" borderId="8" xfId="73" applyFont="1" applyFill="1" applyBorder="1" applyAlignment="1">
      <alignment vertical="center" wrapText="1"/>
    </xf>
    <xf numFmtId="4" fontId="90" fillId="0" borderId="48" xfId="73" quotePrefix="1" applyNumberFormat="1" applyFont="1" applyFill="1" applyBorder="1" applyAlignment="1">
      <alignment horizontal="center" vertical="center" wrapText="1"/>
    </xf>
    <xf numFmtId="0" fontId="46" fillId="0" borderId="13" xfId="73" applyFont="1" applyFill="1" applyBorder="1" applyAlignment="1">
      <alignment vertical="center" wrapText="1"/>
    </xf>
    <xf numFmtId="0" fontId="36" fillId="9" borderId="13" xfId="73" applyFont="1" applyFill="1" applyBorder="1" applyAlignment="1">
      <alignment horizontal="center" vertical="center" wrapText="1"/>
    </xf>
    <xf numFmtId="4" fontId="39" fillId="0" borderId="13" xfId="73" applyNumberFormat="1" applyFont="1" applyFill="1" applyBorder="1" applyAlignment="1">
      <alignment horizontal="center" vertical="center"/>
    </xf>
    <xf numFmtId="4" fontId="36" fillId="9" borderId="43" xfId="73" applyNumberFormat="1" applyFont="1" applyFill="1" applyBorder="1" applyAlignment="1">
      <alignment horizontal="center" vertical="center"/>
    </xf>
    <xf numFmtId="4" fontId="64" fillId="0" borderId="65" xfId="73" applyNumberFormat="1" applyFont="1" applyFill="1" applyBorder="1" applyAlignment="1">
      <alignment horizontal="center" vertical="center" wrapText="1"/>
    </xf>
    <xf numFmtId="0" fontId="38" fillId="0" borderId="8" xfId="73" applyFont="1" applyFill="1" applyBorder="1" applyAlignment="1">
      <alignment vertical="center"/>
    </xf>
    <xf numFmtId="0" fontId="48" fillId="0" borderId="12" xfId="73" applyFont="1" applyFill="1" applyBorder="1" applyAlignment="1">
      <alignment vertical="center"/>
    </xf>
    <xf numFmtId="49" fontId="49" fillId="0" borderId="12" xfId="73" applyNumberFormat="1" applyFont="1" applyFill="1" applyBorder="1" applyAlignment="1">
      <alignment horizontal="center" vertical="center"/>
    </xf>
    <xf numFmtId="3" fontId="51" fillId="0" borderId="12" xfId="73" applyNumberFormat="1" applyFont="1" applyFill="1" applyBorder="1" applyAlignment="1">
      <alignment horizontal="center" vertical="center"/>
    </xf>
    <xf numFmtId="3" fontId="49" fillId="0" borderId="12" xfId="73" applyNumberFormat="1" applyFont="1" applyFill="1" applyBorder="1" applyAlignment="1">
      <alignment horizontal="center" vertical="center"/>
    </xf>
    <xf numFmtId="0" fontId="48" fillId="0" borderId="8" xfId="73" applyFont="1" applyFill="1" applyBorder="1" applyAlignment="1">
      <alignment vertical="center"/>
    </xf>
    <xf numFmtId="49" fontId="49" fillId="0" borderId="8" xfId="73" applyNumberFormat="1" applyFont="1" applyFill="1" applyBorder="1" applyAlignment="1">
      <alignment horizontal="center" vertical="center"/>
    </xf>
    <xf numFmtId="0" fontId="50" fillId="0" borderId="8" xfId="73" applyFont="1" applyFill="1" applyBorder="1" applyAlignment="1">
      <alignment horizontal="left" vertical="center"/>
    </xf>
    <xf numFmtId="3" fontId="51" fillId="0" borderId="8" xfId="73" applyNumberFormat="1" applyFont="1" applyFill="1" applyBorder="1" applyAlignment="1">
      <alignment horizontal="center" vertical="center"/>
    </xf>
    <xf numFmtId="3" fontId="49" fillId="0" borderId="8" xfId="73" applyNumberFormat="1" applyFont="1" applyFill="1" applyBorder="1" applyAlignment="1">
      <alignment horizontal="center" vertical="center"/>
    </xf>
    <xf numFmtId="0" fontId="48" fillId="0" borderId="8" xfId="73" applyFont="1" applyBorder="1" applyAlignment="1">
      <alignment vertical="center"/>
    </xf>
    <xf numFmtId="49" fontId="49" fillId="0" borderId="8" xfId="73" applyNumberFormat="1" applyFont="1" applyBorder="1" applyAlignment="1">
      <alignment horizontal="center" vertical="center"/>
    </xf>
    <xf numFmtId="0" fontId="50" fillId="0" borderId="8" xfId="73" applyFont="1" applyBorder="1" applyAlignment="1">
      <alignment horizontal="left" vertical="center"/>
    </xf>
    <xf numFmtId="3" fontId="51" fillId="0" borderId="8" xfId="73" applyNumberFormat="1" applyFont="1" applyBorder="1" applyAlignment="1">
      <alignment horizontal="center" vertical="center"/>
    </xf>
    <xf numFmtId="3" fontId="49" fillId="7" borderId="8" xfId="73" applyNumberFormat="1" applyFont="1" applyFill="1" applyBorder="1" applyAlignment="1">
      <alignment horizontal="center" vertical="center"/>
    </xf>
    <xf numFmtId="0" fontId="38" fillId="0" borderId="8" xfId="73" applyFont="1" applyBorder="1" applyAlignment="1">
      <alignment vertical="center"/>
    </xf>
    <xf numFmtId="49" fontId="52" fillId="9" borderId="0" xfId="50" applyNumberFormat="1" applyFont="1" applyFill="1" applyBorder="1" applyAlignment="1" applyProtection="1">
      <alignment horizontal="center" vertical="center" textRotation="90"/>
    </xf>
    <xf numFmtId="0" fontId="46" fillId="0" borderId="47" xfId="70" applyFont="1" applyBorder="1" applyAlignment="1">
      <alignment horizontal="left" vertical="center" wrapText="1"/>
    </xf>
    <xf numFmtId="0" fontId="46" fillId="0" borderId="44" xfId="71" applyFont="1" applyFill="1" applyBorder="1" applyAlignment="1">
      <alignment horizontal="left" vertical="center"/>
    </xf>
    <xf numFmtId="49" fontId="36" fillId="9" borderId="38" xfId="71" applyNumberFormat="1" applyFont="1" applyFill="1" applyBorder="1" applyAlignment="1">
      <alignment horizontal="center" vertical="center"/>
    </xf>
    <xf numFmtId="0" fontId="46" fillId="0" borderId="37" xfId="71" applyFont="1" applyFill="1" applyBorder="1" applyAlignment="1">
      <alignment vertical="center" wrapText="1"/>
    </xf>
    <xf numFmtId="0" fontId="46" fillId="0" borderId="60" xfId="71" applyFont="1" applyBorder="1" applyAlignment="1">
      <alignment horizontal="left" vertical="center"/>
    </xf>
    <xf numFmtId="49" fontId="36" fillId="9" borderId="60" xfId="71" applyNumberFormat="1" applyFont="1" applyFill="1" applyBorder="1" applyAlignment="1">
      <alignment horizontal="center" vertical="center"/>
    </xf>
    <xf numFmtId="0" fontId="64" fillId="0" borderId="65" xfId="71" applyFont="1" applyBorder="1" applyAlignment="1">
      <alignment horizontal="center" vertical="center" wrapText="1"/>
    </xf>
    <xf numFmtId="49" fontId="36" fillId="9" borderId="58" xfId="71" applyNumberFormat="1" applyFont="1" applyFill="1" applyBorder="1" applyAlignment="1">
      <alignment horizontal="center" vertical="center"/>
    </xf>
    <xf numFmtId="0" fontId="46" fillId="0" borderId="49" xfId="71" applyFont="1" applyBorder="1" applyAlignment="1">
      <alignment horizontal="left" vertical="center"/>
    </xf>
    <xf numFmtId="0" fontId="36" fillId="9" borderId="15" xfId="67" applyFont="1" applyFill="1" applyBorder="1" applyAlignment="1">
      <alignment horizontal="center" vertical="center" wrapText="1"/>
    </xf>
    <xf numFmtId="49" fontId="52" fillId="9" borderId="0" xfId="73" quotePrefix="1" applyNumberFormat="1" applyFont="1" applyFill="1" applyBorder="1" applyAlignment="1">
      <alignment horizontal="center" vertical="center" textRotation="90" wrapText="1"/>
    </xf>
    <xf numFmtId="172" fontId="36" fillId="9" borderId="8" xfId="73" applyNumberFormat="1" applyFont="1" applyFill="1" applyBorder="1" applyAlignment="1">
      <alignment horizontal="center" vertical="center" wrapText="1"/>
    </xf>
    <xf numFmtId="172" fontId="39" fillId="0" borderId="8" xfId="79" quotePrefix="1" applyNumberFormat="1" applyFont="1" applyFill="1" applyBorder="1" applyAlignment="1">
      <alignment horizontal="center" vertical="center"/>
    </xf>
    <xf numFmtId="199" fontId="39" fillId="0" borderId="8" xfId="71" applyNumberFormat="1" applyFont="1" applyFill="1" applyBorder="1" applyAlignment="1">
      <alignment horizontal="center" vertical="center" wrapText="1"/>
    </xf>
    <xf numFmtId="199" fontId="36" fillId="9" borderId="8" xfId="71" applyNumberFormat="1" applyFont="1" applyFill="1" applyBorder="1" applyAlignment="1">
      <alignment horizontal="center" vertical="center" wrapText="1"/>
    </xf>
    <xf numFmtId="199" fontId="91" fillId="0" borderId="8" xfId="71" applyNumberFormat="1" applyFont="1" applyFill="1" applyBorder="1" applyAlignment="1">
      <alignment horizontal="center" vertical="center" wrapText="1"/>
    </xf>
    <xf numFmtId="199" fontId="39" fillId="0" borderId="13" xfId="71" applyNumberFormat="1" applyFont="1" applyFill="1" applyBorder="1" applyAlignment="1">
      <alignment horizontal="center" vertical="center" wrapText="1"/>
    </xf>
    <xf numFmtId="199" fontId="69" fillId="0" borderId="8" xfId="71" applyNumberFormat="1" applyFont="1" applyFill="1" applyBorder="1" applyAlignment="1">
      <alignment horizontal="center" vertical="center"/>
    </xf>
    <xf numFmtId="199" fontId="39" fillId="0" borderId="20" xfId="0" applyNumberFormat="1" applyFont="1" applyFill="1" applyBorder="1" applyAlignment="1">
      <alignment horizontal="center" vertical="center"/>
    </xf>
    <xf numFmtId="172" fontId="39" fillId="0" borderId="18" xfId="0" applyNumberFormat="1" applyFont="1" applyFill="1" applyBorder="1" applyAlignment="1">
      <alignment horizontal="center" vertical="center"/>
    </xf>
    <xf numFmtId="2" fontId="36" fillId="9" borderId="18" xfId="67" applyNumberFormat="1" applyFont="1" applyFill="1" applyBorder="1" applyAlignment="1">
      <alignment horizontal="center" vertical="center"/>
    </xf>
    <xf numFmtId="172" fontId="39" fillId="0" borderId="20" xfId="67" applyNumberFormat="1" applyFont="1" applyFill="1" applyBorder="1" applyAlignment="1">
      <alignment horizontal="center" vertical="center"/>
    </xf>
    <xf numFmtId="172" fontId="36" fillId="9" borderId="18" xfId="67" applyNumberFormat="1" applyFont="1" applyFill="1" applyBorder="1" applyAlignment="1">
      <alignment horizontal="center" vertical="center"/>
    </xf>
    <xf numFmtId="199" fontId="39" fillId="0" borderId="20" xfId="67" applyNumberFormat="1" applyFont="1" applyFill="1" applyBorder="1" applyAlignment="1">
      <alignment horizontal="center" vertical="center"/>
    </xf>
    <xf numFmtId="199" fontId="36" fillId="9" borderId="18" xfId="67" applyNumberFormat="1" applyFont="1" applyFill="1" applyBorder="1" applyAlignment="1">
      <alignment horizontal="center" vertical="center"/>
    </xf>
    <xf numFmtId="199" fontId="39" fillId="0" borderId="8" xfId="70" applyNumberFormat="1" applyFont="1" applyFill="1" applyBorder="1" applyAlignment="1">
      <alignment horizontal="center" vertical="center" wrapText="1"/>
    </xf>
    <xf numFmtId="199" fontId="36" fillId="9" borderId="8" xfId="70" applyNumberFormat="1" applyFont="1" applyFill="1" applyBorder="1" applyAlignment="1">
      <alignment horizontal="center" vertical="center" wrapText="1"/>
    </xf>
    <xf numFmtId="199" fontId="91" fillId="0" borderId="8" xfId="70" applyNumberFormat="1" applyFont="1" applyFill="1" applyBorder="1" applyAlignment="1">
      <alignment horizontal="center" vertical="center" wrapText="1"/>
    </xf>
    <xf numFmtId="0" fontId="1" fillId="0" borderId="0" xfId="68" applyAlignment="1">
      <alignment vertical="center"/>
    </xf>
    <xf numFmtId="0" fontId="92" fillId="0" borderId="0" xfId="76" applyFont="1" applyFill="1" applyBorder="1" applyAlignment="1">
      <alignment horizontal="left" vertical="center" wrapText="1"/>
    </xf>
    <xf numFmtId="3" fontId="47" fillId="10" borderId="12" xfId="73" applyNumberFormat="1" applyFont="1" applyFill="1" applyBorder="1" applyAlignment="1">
      <alignment horizontal="center" vertical="center" wrapText="1"/>
    </xf>
    <xf numFmtId="3" fontId="47" fillId="10" borderId="15" xfId="0" applyNumberFormat="1" applyFont="1" applyFill="1" applyBorder="1" applyAlignment="1">
      <alignment horizontal="center" vertical="center"/>
    </xf>
    <xf numFmtId="3" fontId="47" fillId="0" borderId="15" xfId="0" applyNumberFormat="1" applyFont="1" applyFill="1" applyBorder="1" applyAlignment="1">
      <alignment horizontal="center" vertical="center"/>
    </xf>
    <xf numFmtId="3" fontId="47" fillId="10" borderId="15" xfId="67" applyNumberFormat="1" applyFont="1" applyFill="1" applyBorder="1" applyAlignment="1">
      <alignment horizontal="center" vertical="center"/>
    </xf>
    <xf numFmtId="3" fontId="47" fillId="0" borderId="15" xfId="67" applyNumberFormat="1" applyFont="1" applyFill="1" applyBorder="1" applyAlignment="1">
      <alignment horizontal="center" vertical="center"/>
    </xf>
    <xf numFmtId="0" fontId="95" fillId="0" borderId="0" xfId="0" applyFont="1" applyAlignment="1">
      <alignment horizontal="center"/>
    </xf>
    <xf numFmtId="0" fontId="88" fillId="0" borderId="0" xfId="76" applyFont="1" applyBorder="1" applyAlignment="1">
      <alignment vertical="center"/>
    </xf>
    <xf numFmtId="0" fontId="88" fillId="0" borderId="0" xfId="76" applyFont="1" applyBorder="1" applyAlignment="1">
      <alignment horizontal="center" vertical="center"/>
    </xf>
    <xf numFmtId="49" fontId="36" fillId="9" borderId="57" xfId="73" applyNumberFormat="1" applyFont="1" applyFill="1" applyBorder="1" applyAlignment="1">
      <alignment horizontal="center" vertical="center" wrapText="1"/>
    </xf>
    <xf numFmtId="0" fontId="48" fillId="0" borderId="0" xfId="73" applyFont="1" applyFill="1" applyBorder="1" applyAlignment="1">
      <alignment vertical="center"/>
    </xf>
    <xf numFmtId="49" fontId="49" fillId="0" borderId="0" xfId="73" applyNumberFormat="1" applyFont="1" applyFill="1" applyBorder="1" applyAlignment="1">
      <alignment horizontal="center" vertical="center"/>
    </xf>
    <xf numFmtId="3" fontId="51" fillId="0" borderId="12" xfId="71" applyNumberFormat="1" applyFont="1" applyFill="1" applyBorder="1" applyAlignment="1">
      <alignment horizontal="center" vertical="center"/>
    </xf>
    <xf numFmtId="0" fontId="58" fillId="0" borderId="12" xfId="71" applyFont="1" applyBorder="1" applyAlignment="1">
      <alignment vertical="center"/>
    </xf>
    <xf numFmtId="3" fontId="51" fillId="0" borderId="0" xfId="71" applyNumberFormat="1" applyFont="1" applyFill="1" applyBorder="1" applyAlignment="1">
      <alignment horizontal="center" vertical="center"/>
    </xf>
    <xf numFmtId="0" fontId="58" fillId="0" borderId="0" xfId="71" applyFont="1" applyBorder="1" applyAlignment="1">
      <alignment vertical="center"/>
    </xf>
    <xf numFmtId="49" fontId="52" fillId="9" borderId="61" xfId="50" applyNumberFormat="1" applyFont="1" applyFill="1" applyBorder="1" applyAlignment="1" applyProtection="1">
      <alignment horizontal="center" vertical="center" textRotation="90"/>
    </xf>
    <xf numFmtId="49" fontId="36" fillId="9" borderId="79" xfId="71" applyNumberFormat="1" applyFont="1" applyFill="1" applyBorder="1" applyAlignment="1">
      <alignment horizontal="center" vertical="center"/>
    </xf>
    <xf numFmtId="49" fontId="49" fillId="0" borderId="0" xfId="75" applyNumberFormat="1" applyFont="1" applyFill="1" applyBorder="1" applyAlignment="1">
      <alignment vertical="center" wrapText="1"/>
    </xf>
    <xf numFmtId="0" fontId="48" fillId="0" borderId="0" xfId="71" applyFont="1" applyBorder="1" applyAlignment="1">
      <alignment vertical="center"/>
    </xf>
    <xf numFmtId="49" fontId="48" fillId="0" borderId="0" xfId="71" applyNumberFormat="1" applyFont="1" applyBorder="1" applyAlignment="1">
      <alignment horizontal="center" vertical="center"/>
    </xf>
    <xf numFmtId="0" fontId="48" fillId="0" borderId="35" xfId="71" applyFont="1" applyBorder="1" applyAlignment="1">
      <alignment vertical="center"/>
    </xf>
    <xf numFmtId="49" fontId="48" fillId="0" borderId="35" xfId="71" applyNumberFormat="1" applyFont="1" applyBorder="1" applyAlignment="1">
      <alignment horizontal="center" vertical="center"/>
    </xf>
    <xf numFmtId="0" fontId="48" fillId="0" borderId="37" xfId="71" applyFont="1" applyBorder="1" applyAlignment="1">
      <alignment horizontal="left" vertical="center"/>
    </xf>
    <xf numFmtId="3" fontId="51" fillId="0" borderId="37" xfId="71" applyNumberFormat="1" applyFont="1" applyFill="1" applyBorder="1" applyAlignment="1">
      <alignment horizontal="center" vertical="center"/>
    </xf>
    <xf numFmtId="3" fontId="51" fillId="0" borderId="35" xfId="71" applyNumberFormat="1" applyFont="1" applyFill="1" applyBorder="1" applyAlignment="1">
      <alignment horizontal="center" vertical="center"/>
    </xf>
    <xf numFmtId="0" fontId="58" fillId="0" borderId="35" xfId="71" applyFont="1" applyBorder="1" applyAlignment="1">
      <alignment vertical="center"/>
    </xf>
    <xf numFmtId="0" fontId="48" fillId="0" borderId="12" xfId="71" applyFont="1" applyBorder="1" applyAlignment="1">
      <alignment horizontal="left" vertical="center"/>
    </xf>
    <xf numFmtId="0" fontId="48" fillId="0" borderId="0" xfId="71" applyFont="1" applyBorder="1" applyAlignment="1">
      <alignment horizontal="left" vertical="center"/>
    </xf>
    <xf numFmtId="0" fontId="38" fillId="0" borderId="9" xfId="73" applyFont="1" applyFill="1" applyBorder="1" applyAlignment="1">
      <alignment vertical="center"/>
    </xf>
    <xf numFmtId="0" fontId="93" fillId="13" borderId="0" xfId="76" applyFont="1" applyFill="1" applyBorder="1" applyAlignment="1">
      <alignment horizontal="center" vertical="center" wrapText="1"/>
    </xf>
    <xf numFmtId="0" fontId="96" fillId="10" borderId="0" xfId="0" applyFont="1" applyFill="1" applyBorder="1" applyAlignment="1">
      <alignment horizontal="center" vertical="center" wrapText="1"/>
    </xf>
    <xf numFmtId="9" fontId="96" fillId="10" borderId="0" xfId="0" applyNumberFormat="1" applyFont="1" applyFill="1" applyBorder="1" applyAlignment="1">
      <alignment horizontal="center" vertical="center" wrapText="1"/>
    </xf>
    <xf numFmtId="0" fontId="97" fillId="10" borderId="0" xfId="0" applyFont="1" applyFill="1" applyBorder="1" applyAlignment="1">
      <alignment horizontal="center"/>
    </xf>
    <xf numFmtId="0" fontId="50" fillId="10" borderId="0" xfId="0" applyFont="1" applyFill="1" applyBorder="1" applyAlignment="1">
      <alignment horizontal="center" vertical="center"/>
    </xf>
    <xf numFmtId="49" fontId="49" fillId="10" borderId="0" xfId="73" applyNumberFormat="1" applyFont="1" applyFill="1" applyBorder="1" applyAlignment="1">
      <alignment horizontal="center" vertical="center"/>
    </xf>
    <xf numFmtId="0" fontId="48" fillId="0" borderId="0" xfId="70" applyFont="1" applyBorder="1" applyAlignment="1">
      <alignment vertical="center"/>
    </xf>
    <xf numFmtId="49" fontId="48" fillId="0" borderId="0" xfId="70" applyNumberFormat="1" applyFont="1" applyBorder="1" applyAlignment="1">
      <alignment horizontal="center" vertical="center"/>
    </xf>
    <xf numFmtId="0" fontId="48" fillId="0" borderId="0" xfId="70" applyFont="1" applyBorder="1" applyAlignment="1">
      <alignment horizontal="left" vertical="center"/>
    </xf>
    <xf numFmtId="3" fontId="51" fillId="0" borderId="0" xfId="70" applyNumberFormat="1" applyFont="1" applyFill="1" applyBorder="1" applyAlignment="1">
      <alignment horizontal="center" vertical="center"/>
    </xf>
    <xf numFmtId="0" fontId="58" fillId="0" borderId="0" xfId="70" applyFont="1" applyBorder="1" applyAlignment="1">
      <alignment vertical="center"/>
    </xf>
    <xf numFmtId="49" fontId="36" fillId="9" borderId="29" xfId="0" quotePrefix="1" applyNumberFormat="1" applyFont="1" applyFill="1" applyBorder="1" applyAlignment="1">
      <alignment horizontal="center" vertical="center" wrapText="1"/>
    </xf>
    <xf numFmtId="0" fontId="52" fillId="9" borderId="39" xfId="67" applyFont="1" applyFill="1" applyBorder="1" applyAlignment="1">
      <alignment horizontal="center" vertical="center" wrapText="1"/>
    </xf>
    <xf numFmtId="3" fontId="47" fillId="10" borderId="35" xfId="69" applyNumberFormat="1" applyFont="1" applyFill="1" applyBorder="1" applyAlignment="1">
      <alignment horizontal="center" vertical="center" wrapText="1"/>
    </xf>
    <xf numFmtId="49" fontId="36" fillId="9" borderId="45" xfId="70" applyNumberFormat="1" applyFont="1" applyFill="1" applyBorder="1" applyAlignment="1">
      <alignment horizontal="center" vertical="center"/>
    </xf>
    <xf numFmtId="0" fontId="46" fillId="0" borderId="18" xfId="67" applyFont="1" applyFill="1" applyBorder="1" applyAlignment="1">
      <alignment horizontal="center" vertical="center" wrapText="1"/>
    </xf>
    <xf numFmtId="172" fontId="39" fillId="0" borderId="25" xfId="67" applyNumberFormat="1" applyFont="1" applyFill="1" applyBorder="1" applyAlignment="1">
      <alignment horizontal="center" vertical="center"/>
    </xf>
    <xf numFmtId="0" fontId="0" fillId="0" borderId="0" xfId="0" applyFill="1" applyAlignment="1">
      <alignment vertical="center"/>
    </xf>
    <xf numFmtId="0" fontId="0" fillId="0" borderId="0" xfId="0" applyAlignment="1">
      <alignment vertical="center"/>
    </xf>
    <xf numFmtId="0" fontId="58" fillId="0" borderId="0" xfId="0" applyFont="1" applyAlignment="1">
      <alignment vertical="center"/>
    </xf>
    <xf numFmtId="0" fontId="64" fillId="0" borderId="10" xfId="71" applyFont="1" applyBorder="1" applyAlignment="1">
      <alignment horizontal="center" vertical="center" wrapText="1"/>
    </xf>
    <xf numFmtId="0" fontId="64" fillId="0" borderId="10" xfId="71" applyFont="1" applyFill="1" applyBorder="1" applyAlignment="1">
      <alignment horizontal="center" vertical="center" wrapText="1"/>
    </xf>
    <xf numFmtId="4" fontId="39" fillId="4" borderId="17" xfId="0" applyNumberFormat="1" applyFont="1" applyFill="1" applyBorder="1" applyAlignment="1">
      <alignment horizontal="center" vertical="center"/>
    </xf>
    <xf numFmtId="0" fontId="46" fillId="4" borderId="18" xfId="0" applyFont="1" applyFill="1" applyBorder="1" applyAlignment="1">
      <alignment horizontal="left" vertical="center" wrapText="1"/>
    </xf>
    <xf numFmtId="0" fontId="46" fillId="4" borderId="20" xfId="0" applyFont="1" applyFill="1" applyBorder="1" applyAlignment="1">
      <alignment horizontal="left" vertical="center" wrapText="1"/>
    </xf>
    <xf numFmtId="0" fontId="46" fillId="0" borderId="20" xfId="0" applyFont="1" applyFill="1" applyBorder="1" applyAlignment="1">
      <alignment horizontal="left" vertical="center" wrapText="1"/>
    </xf>
    <xf numFmtId="0" fontId="64" fillId="0" borderId="28" xfId="71" applyFont="1" applyBorder="1" applyAlignment="1">
      <alignment horizontal="center" vertical="center" wrapText="1"/>
    </xf>
    <xf numFmtId="49" fontId="36" fillId="9" borderId="29" xfId="0" applyNumberFormat="1" applyFont="1" applyFill="1" applyBorder="1" applyAlignment="1">
      <alignment horizontal="center" vertical="center"/>
    </xf>
    <xf numFmtId="0" fontId="36" fillId="9" borderId="18" xfId="0" applyFont="1" applyFill="1" applyBorder="1" applyAlignment="1">
      <alignment horizontal="center" vertical="center"/>
    </xf>
    <xf numFmtId="0" fontId="36" fillId="9" borderId="15" xfId="0" applyFont="1" applyFill="1" applyBorder="1" applyAlignment="1">
      <alignment horizontal="center" vertical="center"/>
    </xf>
    <xf numFmtId="0" fontId="52" fillId="9" borderId="39" xfId="0" applyFont="1" applyFill="1" applyBorder="1" applyAlignment="1">
      <alignment horizontal="center" vertical="center"/>
    </xf>
    <xf numFmtId="0" fontId="58" fillId="9" borderId="14" xfId="0" applyFont="1" applyFill="1" applyBorder="1" applyAlignment="1">
      <alignment vertical="center"/>
    </xf>
    <xf numFmtId="0" fontId="58" fillId="9" borderId="34" xfId="0" applyFont="1" applyFill="1" applyBorder="1" applyAlignment="1">
      <alignment horizontal="center" vertical="center"/>
    </xf>
    <xf numFmtId="0" fontId="58" fillId="9" borderId="0" xfId="0" applyFont="1" applyFill="1" applyBorder="1" applyAlignment="1">
      <alignment vertical="center"/>
    </xf>
    <xf numFmtId="0" fontId="58" fillId="9" borderId="36" xfId="0" applyFont="1" applyFill="1" applyBorder="1" applyAlignment="1">
      <alignment horizontal="center" vertical="center"/>
    </xf>
    <xf numFmtId="0" fontId="0" fillId="9" borderId="0" xfId="0" applyFill="1" applyBorder="1" applyAlignment="1">
      <alignment vertical="center"/>
    </xf>
    <xf numFmtId="0" fontId="0" fillId="9" borderId="36" xfId="0" applyFill="1" applyBorder="1" applyAlignment="1">
      <alignment horizontal="center" vertical="center"/>
    </xf>
    <xf numFmtId="49" fontId="36" fillId="9" borderId="19" xfId="0" applyNumberFormat="1" applyFont="1" applyFill="1" applyBorder="1" applyAlignment="1">
      <alignment horizontal="center" vertical="center"/>
    </xf>
    <xf numFmtId="49" fontId="36" fillId="9" borderId="19" xfId="0" quotePrefix="1" applyNumberFormat="1" applyFont="1" applyFill="1" applyBorder="1" applyAlignment="1">
      <alignment horizontal="center" vertical="center"/>
    </xf>
    <xf numFmtId="49" fontId="36" fillId="9" borderId="29" xfId="0" quotePrefix="1" applyNumberFormat="1" applyFont="1" applyFill="1" applyBorder="1" applyAlignment="1">
      <alignment horizontal="center" vertical="center"/>
    </xf>
    <xf numFmtId="0" fontId="0" fillId="9" borderId="24" xfId="0" applyFill="1" applyBorder="1" applyAlignment="1">
      <alignment horizontal="center" vertical="center"/>
    </xf>
    <xf numFmtId="0" fontId="44" fillId="9" borderId="50" xfId="71" applyFont="1" applyFill="1" applyBorder="1" applyAlignment="1">
      <alignment horizontal="center" vertical="center"/>
    </xf>
    <xf numFmtId="0" fontId="68" fillId="0" borderId="0" xfId="0" applyFont="1" applyAlignment="1">
      <alignment vertical="center"/>
    </xf>
    <xf numFmtId="0" fontId="94" fillId="0" borderId="0" xfId="0" applyFont="1" applyAlignment="1">
      <alignment vertical="center"/>
    </xf>
    <xf numFmtId="0" fontId="89" fillId="0" borderId="0" xfId="0" applyFont="1" applyAlignment="1">
      <alignment vertical="center"/>
    </xf>
    <xf numFmtId="175" fontId="89" fillId="0" borderId="0" xfId="0" applyNumberFormat="1" applyFont="1" applyAlignment="1">
      <alignment vertical="center"/>
    </xf>
    <xf numFmtId="4" fontId="52" fillId="9" borderId="37" xfId="73" applyNumberFormat="1" applyFont="1" applyFill="1" applyBorder="1" applyAlignment="1">
      <alignment horizontal="center" vertical="center" wrapText="1"/>
    </xf>
    <xf numFmtId="172" fontId="39" fillId="0" borderId="20" xfId="0" applyNumberFormat="1" applyFont="1" applyFill="1" applyBorder="1" applyAlignment="1">
      <alignment horizontal="center" vertical="center"/>
    </xf>
    <xf numFmtId="172" fontId="36" fillId="9" borderId="18" xfId="0" applyNumberFormat="1" applyFont="1" applyFill="1" applyBorder="1" applyAlignment="1">
      <alignment horizontal="center" vertical="center"/>
    </xf>
    <xf numFmtId="49" fontId="36" fillId="9" borderId="45" xfId="71" applyNumberFormat="1" applyFont="1" applyFill="1" applyBorder="1" applyAlignment="1">
      <alignment horizontal="center" vertical="center"/>
    </xf>
    <xf numFmtId="0" fontId="46" fillId="0" borderId="43" xfId="71" applyFont="1" applyBorder="1" applyAlignment="1">
      <alignment horizontal="left" vertical="center" wrapText="1"/>
    </xf>
    <xf numFmtId="0" fontId="46" fillId="0" borderId="49" xfId="71" applyFont="1" applyBorder="1" applyAlignment="1">
      <alignment horizontal="left" vertical="center" wrapText="1"/>
    </xf>
    <xf numFmtId="49" fontId="36" fillId="9" borderId="59" xfId="71" applyNumberFormat="1" applyFont="1" applyFill="1" applyBorder="1" applyAlignment="1">
      <alignment horizontal="center" vertical="center"/>
    </xf>
    <xf numFmtId="0" fontId="64" fillId="0" borderId="50" xfId="71" applyFont="1" applyFill="1" applyBorder="1" applyAlignment="1">
      <alignment horizontal="center" vertical="center" wrapText="1"/>
    </xf>
    <xf numFmtId="0" fontId="46" fillId="4" borderId="25" xfId="67" applyFont="1" applyFill="1" applyBorder="1" applyAlignment="1">
      <alignment vertical="center" wrapText="1"/>
    </xf>
    <xf numFmtId="49" fontId="36" fillId="9" borderId="9" xfId="69" applyNumberFormat="1" applyFont="1" applyFill="1" applyBorder="1" applyAlignment="1">
      <alignment horizontal="center" vertical="center" wrapText="1"/>
    </xf>
    <xf numFmtId="49" fontId="36" fillId="9" borderId="0" xfId="69" applyNumberFormat="1" applyFont="1" applyFill="1" applyBorder="1" applyAlignment="1">
      <alignment horizontal="center" vertical="center" wrapText="1"/>
    </xf>
    <xf numFmtId="0" fontId="46" fillId="0" borderId="37" xfId="73" applyFont="1" applyFill="1" applyBorder="1" applyAlignment="1">
      <alignment vertical="center" wrapText="1"/>
    </xf>
    <xf numFmtId="4" fontId="64" fillId="0" borderId="30" xfId="73" applyNumberFormat="1" applyFont="1" applyFill="1" applyBorder="1" applyAlignment="1">
      <alignment horizontal="center" vertical="center" wrapText="1"/>
    </xf>
    <xf numFmtId="3" fontId="36" fillId="9" borderId="49" xfId="73" applyNumberFormat="1" applyFont="1" applyFill="1" applyBorder="1" applyAlignment="1">
      <alignment horizontal="center" vertical="center"/>
    </xf>
    <xf numFmtId="0" fontId="67" fillId="9" borderId="0" xfId="67" applyFont="1" applyFill="1" applyBorder="1" applyAlignment="1">
      <alignment horizontal="center" vertical="center" textRotation="90"/>
    </xf>
    <xf numFmtId="49" fontId="36" fillId="9" borderId="45" xfId="71" applyNumberFormat="1" applyFont="1" applyFill="1" applyBorder="1" applyAlignment="1">
      <alignment horizontal="center" vertical="center"/>
    </xf>
    <xf numFmtId="3" fontId="64" fillId="0" borderId="8" xfId="71" applyNumberFormat="1" applyFont="1" applyFill="1" applyBorder="1" applyAlignment="1">
      <alignment horizontal="center" vertical="center"/>
    </xf>
    <xf numFmtId="0" fontId="64" fillId="0" borderId="27" xfId="71" applyFont="1" applyFill="1" applyBorder="1" applyAlignment="1">
      <alignment horizontal="center" vertical="center" wrapText="1"/>
    </xf>
    <xf numFmtId="49" fontId="36" fillId="9" borderId="44" xfId="71" applyNumberFormat="1" applyFont="1" applyFill="1" applyBorder="1" applyAlignment="1">
      <alignment horizontal="center" vertical="center"/>
    </xf>
    <xf numFmtId="49" fontId="36" fillId="9" borderId="45" xfId="71" applyNumberFormat="1" applyFont="1" applyFill="1" applyBorder="1" applyAlignment="1">
      <alignment horizontal="center" vertical="center"/>
    </xf>
    <xf numFmtId="0" fontId="95" fillId="0" borderId="0" xfId="67" applyFont="1" applyAlignment="1">
      <alignment horizontal="center"/>
    </xf>
    <xf numFmtId="0" fontId="98" fillId="13" borderId="0" xfId="77" applyFont="1" applyFill="1" applyBorder="1" applyAlignment="1">
      <alignment horizontal="center" vertical="center" wrapText="1"/>
    </xf>
    <xf numFmtId="0" fontId="99" fillId="10" borderId="0" xfId="67" applyFont="1" applyFill="1" applyBorder="1" applyAlignment="1">
      <alignment horizontal="center" vertical="center" wrapText="1"/>
    </xf>
    <xf numFmtId="9" fontId="99" fillId="10" borderId="0" xfId="67" applyNumberFormat="1" applyFont="1" applyFill="1" applyBorder="1" applyAlignment="1">
      <alignment horizontal="center" vertical="center" wrapText="1"/>
    </xf>
    <xf numFmtId="0" fontId="100" fillId="10" borderId="0" xfId="67" applyFont="1" applyFill="1" applyBorder="1" applyAlignment="1">
      <alignment horizontal="center"/>
    </xf>
    <xf numFmtId="0" fontId="49" fillId="10" borderId="0" xfId="67" applyFont="1" applyFill="1" applyBorder="1" applyAlignment="1">
      <alignment horizontal="center" vertical="center"/>
    </xf>
    <xf numFmtId="49" fontId="36" fillId="9" borderId="45" xfId="71" applyNumberFormat="1" applyFont="1" applyFill="1" applyBorder="1" applyAlignment="1">
      <alignment horizontal="center" vertical="center"/>
    </xf>
    <xf numFmtId="49" fontId="36" fillId="9" borderId="45" xfId="71" applyNumberFormat="1" applyFont="1" applyFill="1" applyBorder="1" applyAlignment="1">
      <alignment horizontal="center" vertical="center"/>
    </xf>
    <xf numFmtId="4" fontId="102" fillId="12" borderId="18" xfId="0" applyNumberFormat="1" applyFont="1" applyFill="1" applyBorder="1" applyAlignment="1">
      <alignment horizontal="center" vertical="center"/>
    </xf>
    <xf numFmtId="0" fontId="103" fillId="11" borderId="0" xfId="76" applyFont="1" applyFill="1" applyBorder="1" applyAlignment="1">
      <alignment vertical="center"/>
    </xf>
    <xf numFmtId="0" fontId="75" fillId="9" borderId="0" xfId="76" applyFont="1" applyFill="1" applyBorder="1" applyAlignment="1">
      <alignment horizontal="center" vertical="center" wrapText="1"/>
    </xf>
    <xf numFmtId="0" fontId="72" fillId="0" borderId="0" xfId="76" applyFont="1" applyFill="1" applyBorder="1" applyAlignment="1">
      <alignment horizontal="center" vertical="center" textRotation="90" wrapText="1"/>
    </xf>
    <xf numFmtId="0" fontId="77" fillId="0" borderId="0" xfId="76" applyFont="1" applyFill="1" applyBorder="1" applyAlignment="1">
      <alignment horizontal="center" vertical="center" wrapText="1"/>
    </xf>
    <xf numFmtId="0" fontId="92" fillId="0" borderId="4" xfId="76" applyFont="1" applyFill="1" applyBorder="1" applyAlignment="1">
      <alignment horizontal="left" vertical="center" wrapText="1"/>
    </xf>
    <xf numFmtId="194" fontId="80" fillId="0" borderId="32" xfId="76" applyNumberFormat="1" applyFont="1" applyFill="1" applyBorder="1" applyAlignment="1">
      <alignment horizontal="center" vertical="center" wrapText="1"/>
    </xf>
    <xf numFmtId="194" fontId="80" fillId="0" borderId="31" xfId="76" applyNumberFormat="1" applyFont="1" applyFill="1" applyBorder="1" applyAlignment="1">
      <alignment horizontal="center" vertical="center" wrapText="1"/>
    </xf>
    <xf numFmtId="194" fontId="80" fillId="0" borderId="66" xfId="76" applyNumberFormat="1" applyFont="1" applyFill="1" applyBorder="1" applyAlignment="1">
      <alignment horizontal="center" vertical="center" wrapText="1"/>
    </xf>
    <xf numFmtId="49" fontId="49" fillId="0" borderId="76" xfId="74" applyNumberFormat="1" applyFont="1" applyFill="1" applyBorder="1" applyAlignment="1">
      <alignment horizontal="left" vertical="center" wrapText="1"/>
    </xf>
    <xf numFmtId="49" fontId="49" fillId="0" borderId="2" xfId="74" applyNumberFormat="1" applyFont="1" applyFill="1" applyBorder="1" applyAlignment="1">
      <alignment horizontal="left" vertical="center" wrapText="1"/>
    </xf>
    <xf numFmtId="49" fontId="49" fillId="0" borderId="77" xfId="74" applyNumberFormat="1" applyFont="1" applyFill="1" applyBorder="1" applyAlignment="1">
      <alignment horizontal="left" vertical="center" wrapText="1"/>
    </xf>
    <xf numFmtId="49" fontId="52" fillId="9" borderId="69" xfId="73" applyNumberFormat="1" applyFont="1" applyFill="1" applyBorder="1" applyAlignment="1">
      <alignment horizontal="center" vertical="center" textRotation="90" wrapText="1"/>
    </xf>
    <xf numFmtId="49" fontId="52" fillId="9" borderId="54" xfId="73" quotePrefix="1" applyNumberFormat="1" applyFont="1" applyFill="1" applyBorder="1" applyAlignment="1">
      <alignment horizontal="center" vertical="center" textRotation="90" wrapText="1"/>
    </xf>
    <xf numFmtId="49" fontId="65" fillId="9" borderId="14" xfId="73" applyNumberFormat="1" applyFont="1" applyFill="1" applyBorder="1" applyAlignment="1">
      <alignment horizontal="left" vertical="center"/>
    </xf>
    <xf numFmtId="49" fontId="65" fillId="9" borderId="67" xfId="73" applyNumberFormat="1" applyFont="1" applyFill="1" applyBorder="1" applyAlignment="1">
      <alignment horizontal="left" vertical="center"/>
    </xf>
    <xf numFmtId="49" fontId="65" fillId="9" borderId="0" xfId="73" applyNumberFormat="1" applyFont="1" applyFill="1" applyBorder="1" applyAlignment="1">
      <alignment horizontal="left" vertical="center"/>
    </xf>
    <xf numFmtId="49" fontId="65" fillId="9" borderId="68" xfId="73" applyNumberFormat="1" applyFont="1" applyFill="1" applyBorder="1" applyAlignment="1">
      <alignment horizontal="left" vertical="center"/>
    </xf>
    <xf numFmtId="49" fontId="47" fillId="4" borderId="56" xfId="73" applyNumberFormat="1" applyFont="1" applyFill="1" applyBorder="1" applyAlignment="1">
      <alignment horizontal="center" vertical="center"/>
    </xf>
    <xf numFmtId="49" fontId="47" fillId="4" borderId="12" xfId="73" applyNumberFormat="1" applyFont="1" applyFill="1" applyBorder="1" applyAlignment="1">
      <alignment horizontal="center" vertical="center"/>
    </xf>
    <xf numFmtId="3" fontId="39" fillId="4" borderId="51" xfId="73" applyNumberFormat="1" applyFont="1" applyFill="1" applyBorder="1" applyAlignment="1">
      <alignment horizontal="right" vertical="center"/>
    </xf>
    <xf numFmtId="3" fontId="39" fillId="4" borderId="44" xfId="73" applyNumberFormat="1" applyFont="1" applyFill="1" applyBorder="1" applyAlignment="1">
      <alignment horizontal="right" vertical="center"/>
    </xf>
    <xf numFmtId="3" fontId="39" fillId="4" borderId="52" xfId="73" applyNumberFormat="1" applyFont="1" applyFill="1" applyBorder="1" applyAlignment="1">
      <alignment horizontal="right" vertical="center"/>
    </xf>
    <xf numFmtId="49" fontId="52" fillId="9" borderId="38" xfId="73" applyNumberFormat="1" applyFont="1" applyFill="1" applyBorder="1" applyAlignment="1">
      <alignment horizontal="center" vertical="center"/>
    </xf>
    <xf numFmtId="49" fontId="52" fillId="9" borderId="8" xfId="73" applyNumberFormat="1" applyFont="1" applyFill="1" applyBorder="1" applyAlignment="1">
      <alignment horizontal="center" vertical="center"/>
    </xf>
    <xf numFmtId="3" fontId="59" fillId="9" borderId="11" xfId="73" applyNumberFormat="1" applyFont="1" applyFill="1" applyBorder="1" applyAlignment="1">
      <alignment horizontal="center" vertical="center"/>
    </xf>
    <xf numFmtId="3" fontId="59" fillId="9" borderId="47" xfId="73" applyNumberFormat="1" applyFont="1" applyFill="1" applyBorder="1" applyAlignment="1">
      <alignment horizontal="center" vertical="center"/>
    </xf>
    <xf numFmtId="3" fontId="59" fillId="9" borderId="48" xfId="73" applyNumberFormat="1" applyFont="1" applyFill="1" applyBorder="1" applyAlignment="1">
      <alignment horizontal="center" vertical="center"/>
    </xf>
    <xf numFmtId="49" fontId="47" fillId="4" borderId="38" xfId="73" applyNumberFormat="1" applyFont="1" applyFill="1" applyBorder="1" applyAlignment="1">
      <alignment horizontal="center" vertical="center"/>
    </xf>
    <xf numFmtId="49" fontId="47" fillId="4" borderId="8" xfId="73" applyNumberFormat="1" applyFont="1" applyFill="1" applyBorder="1" applyAlignment="1">
      <alignment horizontal="center" vertical="center"/>
    </xf>
    <xf numFmtId="3" fontId="61" fillId="4" borderId="11" xfId="73" applyNumberFormat="1" applyFont="1" applyFill="1" applyBorder="1" applyAlignment="1">
      <alignment horizontal="center" vertical="center"/>
    </xf>
    <xf numFmtId="3" fontId="61" fillId="4" borderId="47" xfId="73" applyNumberFormat="1" applyFont="1" applyFill="1" applyBorder="1" applyAlignment="1">
      <alignment horizontal="center" vertical="center"/>
    </xf>
    <xf numFmtId="3" fontId="61" fillId="4" borderId="48" xfId="73" applyNumberFormat="1" applyFont="1" applyFill="1" applyBorder="1" applyAlignment="1">
      <alignment horizontal="center" vertical="center"/>
    </xf>
    <xf numFmtId="49" fontId="52" fillId="9" borderId="57" xfId="73" applyNumberFormat="1" applyFont="1" applyFill="1" applyBorder="1" applyAlignment="1">
      <alignment horizontal="center" vertical="center"/>
    </xf>
    <xf numFmtId="49" fontId="52" fillId="9" borderId="37" xfId="73" applyNumberFormat="1" applyFont="1" applyFill="1" applyBorder="1" applyAlignment="1">
      <alignment horizontal="center" vertical="center"/>
    </xf>
    <xf numFmtId="49" fontId="62" fillId="0" borderId="56" xfId="50" applyNumberFormat="1" applyFont="1" applyBorder="1" applyAlignment="1" applyProtection="1">
      <alignment horizontal="left" vertical="center"/>
    </xf>
    <xf numFmtId="49" fontId="62" fillId="0" borderId="12" xfId="50" applyNumberFormat="1" applyFont="1" applyBorder="1" applyAlignment="1" applyProtection="1">
      <alignment horizontal="left" vertical="center"/>
    </xf>
    <xf numFmtId="49" fontId="42" fillId="9" borderId="12" xfId="73" applyNumberFormat="1" applyFont="1" applyFill="1" applyBorder="1" applyAlignment="1">
      <alignment horizontal="center" vertical="center" textRotation="90"/>
    </xf>
    <xf numFmtId="49" fontId="42" fillId="9" borderId="37" xfId="73" applyNumberFormat="1" applyFont="1" applyFill="1" applyBorder="1" applyAlignment="1">
      <alignment horizontal="center" vertical="center" textRotation="90"/>
    </xf>
    <xf numFmtId="49" fontId="36" fillId="9" borderId="44" xfId="71" applyNumberFormat="1" applyFont="1" applyFill="1" applyBorder="1" applyAlignment="1">
      <alignment horizontal="center" vertical="center"/>
    </xf>
    <xf numFmtId="49" fontId="36" fillId="9" borderId="45" xfId="71" applyNumberFormat="1" applyFont="1" applyFill="1" applyBorder="1" applyAlignment="1">
      <alignment horizontal="center" vertical="center"/>
    </xf>
    <xf numFmtId="49" fontId="49" fillId="0" borderId="46" xfId="74" applyNumberFormat="1" applyFont="1" applyFill="1" applyBorder="1" applyAlignment="1">
      <alignment horizontal="left" vertical="center" wrapText="1"/>
    </xf>
    <xf numFmtId="49" fontId="49" fillId="0" borderId="5" xfId="74" applyNumberFormat="1" applyFont="1" applyFill="1" applyBorder="1" applyAlignment="1">
      <alignment horizontal="left" vertical="center" wrapText="1"/>
    </xf>
    <xf numFmtId="49" fontId="49" fillId="0" borderId="78" xfId="74" applyNumberFormat="1" applyFont="1" applyFill="1" applyBorder="1" applyAlignment="1">
      <alignment horizontal="left" vertical="center" wrapText="1"/>
    </xf>
    <xf numFmtId="49" fontId="49" fillId="0" borderId="46" xfId="75" applyNumberFormat="1" applyFont="1" applyFill="1" applyBorder="1" applyAlignment="1">
      <alignment horizontal="left" vertical="center" wrapText="1"/>
    </xf>
    <xf numFmtId="49" fontId="49" fillId="0" borderId="5" xfId="75" applyNumberFormat="1" applyFont="1" applyFill="1" applyBorder="1" applyAlignment="1">
      <alignment horizontal="left" vertical="center" wrapText="1"/>
    </xf>
    <xf numFmtId="49" fontId="49" fillId="0" borderId="78" xfId="75" applyNumberFormat="1" applyFont="1" applyFill="1" applyBorder="1" applyAlignment="1">
      <alignment horizontal="left" vertical="center" wrapText="1"/>
    </xf>
    <xf numFmtId="49" fontId="52" fillId="9" borderId="69" xfId="50" applyNumberFormat="1" applyFont="1" applyFill="1" applyBorder="1" applyAlignment="1" applyProtection="1">
      <alignment horizontal="center" vertical="center" textRotation="90"/>
    </xf>
    <xf numFmtId="49" fontId="52" fillId="9" borderId="54" xfId="50" applyNumberFormat="1" applyFont="1" applyFill="1" applyBorder="1" applyAlignment="1" applyProtection="1">
      <alignment horizontal="center" vertical="center" textRotation="90"/>
    </xf>
    <xf numFmtId="49" fontId="52" fillId="9" borderId="70" xfId="50" applyNumberFormat="1" applyFont="1" applyFill="1" applyBorder="1" applyAlignment="1" applyProtection="1">
      <alignment horizontal="center" vertical="center" textRotation="90"/>
    </xf>
    <xf numFmtId="3" fontId="54" fillId="9" borderId="73" xfId="71" applyNumberFormat="1" applyFont="1" applyFill="1" applyBorder="1" applyAlignment="1">
      <alignment horizontal="center" vertical="center"/>
    </xf>
    <xf numFmtId="3" fontId="54" fillId="9" borderId="0" xfId="71" applyNumberFormat="1" applyFont="1" applyFill="1" applyBorder="1" applyAlignment="1">
      <alignment horizontal="center" vertical="center"/>
    </xf>
    <xf numFmtId="3" fontId="54" fillId="9" borderId="36" xfId="71" applyNumberFormat="1" applyFont="1" applyFill="1" applyBorder="1" applyAlignment="1">
      <alignment horizontal="center" vertical="center"/>
    </xf>
    <xf numFmtId="49" fontId="62" fillId="0" borderId="45" xfId="50" applyNumberFormat="1" applyFont="1" applyBorder="1" applyAlignment="1" applyProtection="1">
      <alignment horizontal="left" vertical="center"/>
    </xf>
    <xf numFmtId="49" fontId="40" fillId="9" borderId="74" xfId="71" applyNumberFormat="1" applyFont="1" applyFill="1" applyBorder="1" applyAlignment="1">
      <alignment horizontal="center" vertical="center" textRotation="90"/>
    </xf>
    <xf numFmtId="49" fontId="40" fillId="9" borderId="35" xfId="71" applyNumberFormat="1" applyFont="1" applyFill="1" applyBorder="1" applyAlignment="1">
      <alignment horizontal="center" vertical="center" textRotation="90"/>
    </xf>
    <xf numFmtId="49" fontId="65" fillId="9" borderId="14" xfId="71" applyNumberFormat="1" applyFont="1" applyFill="1" applyBorder="1" applyAlignment="1">
      <alignment horizontal="left" vertical="center"/>
    </xf>
    <xf numFmtId="49" fontId="65" fillId="9" borderId="67" xfId="71" applyNumberFormat="1" applyFont="1" applyFill="1" applyBorder="1" applyAlignment="1">
      <alignment horizontal="left" vertical="center"/>
    </xf>
    <xf numFmtId="49" fontId="65" fillId="9" borderId="0" xfId="71" applyNumberFormat="1" applyFont="1" applyFill="1" applyBorder="1" applyAlignment="1">
      <alignment horizontal="left" vertical="center"/>
    </xf>
    <xf numFmtId="49" fontId="65" fillId="9" borderId="68" xfId="71" applyNumberFormat="1" applyFont="1" applyFill="1" applyBorder="1" applyAlignment="1">
      <alignment horizontal="left" vertical="center"/>
    </xf>
    <xf numFmtId="3" fontId="53" fillId="9" borderId="72" xfId="71" applyNumberFormat="1" applyFont="1" applyFill="1" applyBorder="1" applyAlignment="1">
      <alignment horizontal="center" vertical="center"/>
    </xf>
    <xf numFmtId="3" fontId="53" fillId="9" borderId="14" xfId="71" applyNumberFormat="1" applyFont="1" applyFill="1" applyBorder="1" applyAlignment="1">
      <alignment horizontal="center" vertical="center"/>
    </xf>
    <xf numFmtId="3" fontId="53" fillId="9" borderId="34" xfId="71" applyNumberFormat="1" applyFont="1" applyFill="1" applyBorder="1" applyAlignment="1">
      <alignment horizontal="center" vertical="center"/>
    </xf>
    <xf numFmtId="3" fontId="53" fillId="9" borderId="73" xfId="71" applyNumberFormat="1" applyFont="1" applyFill="1" applyBorder="1" applyAlignment="1">
      <alignment horizontal="center" vertical="center"/>
    </xf>
    <xf numFmtId="3" fontId="53" fillId="9" borderId="0" xfId="71" applyNumberFormat="1" applyFont="1" applyFill="1" applyBorder="1" applyAlignment="1">
      <alignment horizontal="center" vertical="center"/>
    </xf>
    <xf numFmtId="3" fontId="53" fillId="9" borderId="36" xfId="71" applyNumberFormat="1" applyFont="1" applyFill="1" applyBorder="1" applyAlignment="1">
      <alignment horizontal="center" vertical="center"/>
    </xf>
    <xf numFmtId="49" fontId="39" fillId="4" borderId="0" xfId="71" applyNumberFormat="1" applyFont="1" applyFill="1" applyBorder="1" applyAlignment="1">
      <alignment horizontal="center" vertical="center"/>
    </xf>
    <xf numFmtId="49" fontId="39" fillId="4" borderId="68" xfId="71" applyNumberFormat="1" applyFont="1" applyFill="1" applyBorder="1" applyAlignment="1">
      <alignment horizontal="center" vertical="center"/>
    </xf>
    <xf numFmtId="49" fontId="36" fillId="9" borderId="0" xfId="71" applyNumberFormat="1" applyFont="1" applyFill="1" applyBorder="1" applyAlignment="1">
      <alignment horizontal="center" vertical="center"/>
    </xf>
    <xf numFmtId="49" fontId="36" fillId="9" borderId="68" xfId="71" applyNumberFormat="1" applyFont="1" applyFill="1" applyBorder="1" applyAlignment="1">
      <alignment horizontal="center" vertical="center"/>
    </xf>
    <xf numFmtId="3" fontId="41" fillId="4" borderId="73" xfId="71" applyNumberFormat="1" applyFont="1" applyFill="1" applyBorder="1" applyAlignment="1">
      <alignment horizontal="center" vertical="center"/>
    </xf>
    <xf numFmtId="3" fontId="41" fillId="4" borderId="0" xfId="71" applyNumberFormat="1" applyFont="1" applyFill="1" applyBorder="1" applyAlignment="1">
      <alignment horizontal="center" vertical="center"/>
    </xf>
    <xf numFmtId="3" fontId="41" fillId="4" borderId="36" xfId="71" applyNumberFormat="1" applyFont="1" applyFill="1" applyBorder="1" applyAlignment="1">
      <alignment horizontal="center" vertical="center"/>
    </xf>
    <xf numFmtId="49" fontId="49" fillId="0" borderId="76" xfId="75" applyNumberFormat="1" applyFont="1" applyFill="1" applyBorder="1" applyAlignment="1">
      <alignment horizontal="left" vertical="center" wrapText="1"/>
    </xf>
    <xf numFmtId="49" fontId="49" fillId="0" borderId="2" xfId="75" applyNumberFormat="1" applyFont="1" applyFill="1" applyBorder="1" applyAlignment="1">
      <alignment horizontal="left" vertical="center" wrapText="1"/>
    </xf>
    <xf numFmtId="49" fontId="49" fillId="0" borderId="77" xfId="75" applyNumberFormat="1" applyFont="1" applyFill="1" applyBorder="1" applyAlignment="1">
      <alignment horizontal="left" vertical="center" wrapText="1"/>
    </xf>
    <xf numFmtId="49" fontId="65" fillId="9" borderId="71" xfId="71" applyNumberFormat="1" applyFont="1" applyFill="1" applyBorder="1" applyAlignment="1">
      <alignment horizontal="left" vertical="center"/>
    </xf>
    <xf numFmtId="49" fontId="65" fillId="9" borderId="61" xfId="71" applyNumberFormat="1" applyFont="1" applyFill="1" applyBorder="1" applyAlignment="1">
      <alignment horizontal="left" vertical="center"/>
    </xf>
    <xf numFmtId="0" fontId="67" fillId="9" borderId="69" xfId="0" applyFont="1" applyFill="1" applyBorder="1" applyAlignment="1">
      <alignment horizontal="center" vertical="center" textRotation="90"/>
    </xf>
    <xf numFmtId="0" fontId="67" fillId="9" borderId="54" xfId="0" applyFont="1" applyFill="1" applyBorder="1" applyAlignment="1">
      <alignment horizontal="center" vertical="center" textRotation="90"/>
    </xf>
    <xf numFmtId="0" fontId="52" fillId="9" borderId="0" xfId="0" applyFont="1" applyFill="1" applyBorder="1" applyAlignment="1">
      <alignment horizontal="center" vertical="center"/>
    </xf>
    <xf numFmtId="3" fontId="54" fillId="9" borderId="73" xfId="70" applyNumberFormat="1" applyFont="1" applyFill="1" applyBorder="1" applyAlignment="1">
      <alignment horizontal="center" vertical="center"/>
    </xf>
    <xf numFmtId="3" fontId="54" fillId="9" borderId="0" xfId="70" applyNumberFormat="1" applyFont="1" applyFill="1" applyBorder="1" applyAlignment="1">
      <alignment horizontal="center" vertical="center"/>
    </xf>
    <xf numFmtId="3" fontId="54" fillId="9" borderId="36" xfId="70" applyNumberFormat="1" applyFont="1" applyFill="1" applyBorder="1" applyAlignment="1">
      <alignment horizontal="center" vertical="center"/>
    </xf>
    <xf numFmtId="49" fontId="40" fillId="9" borderId="74" xfId="70" applyNumberFormat="1" applyFont="1" applyFill="1" applyBorder="1" applyAlignment="1">
      <alignment horizontal="center" vertical="center" textRotation="90"/>
    </xf>
    <xf numFmtId="49" fontId="40" fillId="9" borderId="35" xfId="70" applyNumberFormat="1" applyFont="1" applyFill="1" applyBorder="1" applyAlignment="1">
      <alignment horizontal="center" vertical="center" textRotation="90"/>
    </xf>
    <xf numFmtId="0" fontId="36" fillId="9" borderId="24" xfId="0" applyFont="1" applyFill="1" applyBorder="1" applyAlignment="1">
      <alignment horizontal="left" vertical="center" wrapText="1"/>
    </xf>
    <xf numFmtId="0" fontId="47" fillId="4" borderId="0" xfId="0" applyFont="1" applyFill="1" applyBorder="1" applyAlignment="1">
      <alignment horizontal="center" vertical="center"/>
    </xf>
    <xf numFmtId="3" fontId="39" fillId="4" borderId="51" xfId="72" applyNumberFormat="1" applyFont="1" applyFill="1" applyBorder="1" applyAlignment="1">
      <alignment horizontal="right" vertical="center"/>
    </xf>
    <xf numFmtId="3" fontId="39" fillId="4" borderId="44" xfId="72" applyNumberFormat="1" applyFont="1" applyFill="1" applyBorder="1" applyAlignment="1">
      <alignment horizontal="right" vertical="center"/>
    </xf>
    <xf numFmtId="3" fontId="39" fillId="4" borderId="52" xfId="72" applyNumberFormat="1" applyFont="1" applyFill="1" applyBorder="1" applyAlignment="1">
      <alignment horizontal="right" vertical="center"/>
    </xf>
    <xf numFmtId="3" fontId="41" fillId="4" borderId="73" xfId="70" applyNumberFormat="1" applyFont="1" applyFill="1" applyBorder="1" applyAlignment="1">
      <alignment horizontal="center" vertical="center"/>
    </xf>
    <xf numFmtId="3" fontId="41" fillId="4" borderId="0" xfId="70" applyNumberFormat="1" applyFont="1" applyFill="1" applyBorder="1" applyAlignment="1">
      <alignment horizontal="center" vertical="center"/>
    </xf>
    <xf numFmtId="3" fontId="41" fillId="4" borderId="36" xfId="70" applyNumberFormat="1" applyFont="1" applyFill="1" applyBorder="1" applyAlignment="1">
      <alignment horizontal="center" vertical="center"/>
    </xf>
    <xf numFmtId="49" fontId="65" fillId="9" borderId="14" xfId="69" applyNumberFormat="1" applyFont="1" applyFill="1" applyBorder="1" applyAlignment="1">
      <alignment horizontal="left" vertical="center"/>
    </xf>
    <xf numFmtId="49" fontId="65" fillId="9" borderId="0" xfId="69" applyNumberFormat="1" applyFont="1" applyFill="1" applyBorder="1" applyAlignment="1">
      <alignment horizontal="left" vertical="center"/>
    </xf>
    <xf numFmtId="0" fontId="67" fillId="9" borderId="69" xfId="67" applyFont="1" applyFill="1" applyBorder="1" applyAlignment="1">
      <alignment horizontal="center" vertical="center" textRotation="90"/>
    </xf>
    <xf numFmtId="0" fontId="67" fillId="9" borderId="54" xfId="67" applyFont="1" applyFill="1" applyBorder="1" applyAlignment="1">
      <alignment horizontal="center" vertical="center" textRotation="90"/>
    </xf>
    <xf numFmtId="0" fontId="67" fillId="9" borderId="70" xfId="67" applyFont="1" applyFill="1" applyBorder="1" applyAlignment="1">
      <alignment horizontal="center" vertical="center" textRotation="90"/>
    </xf>
    <xf numFmtId="0" fontId="47" fillId="4" borderId="0" xfId="67" applyFont="1" applyFill="1" applyBorder="1" applyAlignment="1">
      <alignment horizontal="center" vertical="center"/>
    </xf>
    <xf numFmtId="0" fontId="52" fillId="9" borderId="0" xfId="67" applyFont="1" applyFill="1" applyBorder="1" applyAlignment="1">
      <alignment horizontal="center" vertical="center"/>
    </xf>
    <xf numFmtId="0" fontId="66" fillId="9" borderId="23" xfId="67" applyFont="1" applyFill="1" applyBorder="1" applyAlignment="1">
      <alignment horizontal="center" vertical="center" textRotation="90"/>
    </xf>
    <xf numFmtId="0" fontId="66" fillId="9" borderId="16" xfId="67" applyFont="1" applyFill="1" applyBorder="1" applyAlignment="1">
      <alignment horizontal="center" vertical="center" textRotation="90"/>
    </xf>
    <xf numFmtId="0" fontId="36" fillId="9" borderId="24" xfId="67" applyFont="1" applyFill="1" applyBorder="1" applyAlignment="1">
      <alignment horizontal="left" vertical="center" wrapText="1"/>
    </xf>
    <xf numFmtId="49" fontId="65" fillId="9" borderId="71" xfId="69" applyNumberFormat="1" applyFont="1" applyFill="1" applyBorder="1" applyAlignment="1">
      <alignment horizontal="left" vertical="center"/>
    </xf>
    <xf numFmtId="49" fontId="65" fillId="9" borderId="61" xfId="69" applyNumberFormat="1" applyFont="1" applyFill="1" applyBorder="1" applyAlignment="1">
      <alignment horizontal="left" vertical="center"/>
    </xf>
    <xf numFmtId="0" fontId="47" fillId="4" borderId="61" xfId="67" applyFont="1" applyFill="1" applyBorder="1" applyAlignment="1">
      <alignment horizontal="center" vertical="center"/>
    </xf>
    <xf numFmtId="0" fontId="52" fillId="9" borderId="61" xfId="67" applyFont="1" applyFill="1" applyBorder="1" applyAlignment="1">
      <alignment horizontal="center" vertical="center"/>
    </xf>
    <xf numFmtId="0" fontId="36" fillId="9" borderId="75" xfId="67" applyFont="1" applyFill="1" applyBorder="1" applyAlignment="1">
      <alignment horizontal="left" vertical="center" wrapText="1"/>
    </xf>
    <xf numFmtId="0" fontId="36" fillId="9" borderId="22" xfId="67" applyFont="1" applyFill="1" applyBorder="1" applyAlignment="1">
      <alignment horizontal="left" vertical="center" wrapText="1"/>
    </xf>
    <xf numFmtId="49" fontId="49" fillId="10" borderId="76" xfId="74" applyNumberFormat="1" applyFont="1" applyFill="1" applyBorder="1" applyAlignment="1">
      <alignment horizontal="left" vertical="center" wrapText="1"/>
    </xf>
    <xf numFmtId="49" fontId="49" fillId="10" borderId="2" xfId="74" applyNumberFormat="1" applyFont="1" applyFill="1" applyBorder="1" applyAlignment="1">
      <alignment horizontal="left" vertical="center" wrapText="1"/>
    </xf>
    <xf numFmtId="49" fontId="49" fillId="10" borderId="77" xfId="74" applyNumberFormat="1" applyFont="1" applyFill="1" applyBorder="1" applyAlignment="1">
      <alignment horizontal="left" vertical="center" wrapText="1"/>
    </xf>
    <xf numFmtId="49" fontId="65" fillId="9" borderId="71" xfId="70" applyNumberFormat="1" applyFont="1" applyFill="1" applyBorder="1" applyAlignment="1">
      <alignment horizontal="left" vertical="center"/>
    </xf>
    <xf numFmtId="49" fontId="65" fillId="9" borderId="67" xfId="70" applyNumberFormat="1" applyFont="1" applyFill="1" applyBorder="1" applyAlignment="1">
      <alignment horizontal="left" vertical="center"/>
    </xf>
    <xf numFmtId="49" fontId="65" fillId="9" borderId="61" xfId="70" applyNumberFormat="1" applyFont="1" applyFill="1" applyBorder="1" applyAlignment="1">
      <alignment horizontal="left" vertical="center"/>
    </xf>
    <xf numFmtId="49" fontId="65" fillId="9" borderId="68" xfId="70" applyNumberFormat="1" applyFont="1" applyFill="1" applyBorder="1" applyAlignment="1">
      <alignment horizontal="left" vertical="center"/>
    </xf>
    <xf numFmtId="3" fontId="53" fillId="9" borderId="72" xfId="70" applyNumberFormat="1" applyFont="1" applyFill="1" applyBorder="1" applyAlignment="1">
      <alignment horizontal="center" vertical="center"/>
    </xf>
    <xf numFmtId="3" fontId="53" fillId="9" borderId="14" xfId="70" applyNumberFormat="1" applyFont="1" applyFill="1" applyBorder="1" applyAlignment="1">
      <alignment horizontal="center" vertical="center"/>
    </xf>
    <xf numFmtId="3" fontId="53" fillId="9" borderId="34" xfId="70" applyNumberFormat="1" applyFont="1" applyFill="1" applyBorder="1" applyAlignment="1">
      <alignment horizontal="center" vertical="center"/>
    </xf>
    <xf numFmtId="3" fontId="53" fillId="9" borderId="73" xfId="70" applyNumberFormat="1" applyFont="1" applyFill="1" applyBorder="1" applyAlignment="1">
      <alignment horizontal="center" vertical="center"/>
    </xf>
    <xf numFmtId="3" fontId="53" fillId="9" borderId="0" xfId="70" applyNumberFormat="1" applyFont="1" applyFill="1" applyBorder="1" applyAlignment="1">
      <alignment horizontal="center" vertical="center"/>
    </xf>
    <xf numFmtId="3" fontId="53" fillId="9" borderId="36" xfId="70" applyNumberFormat="1" applyFont="1" applyFill="1" applyBorder="1" applyAlignment="1">
      <alignment horizontal="center" vertical="center"/>
    </xf>
    <xf numFmtId="49" fontId="39" fillId="4" borderId="0" xfId="70" applyNumberFormat="1" applyFont="1" applyFill="1" applyBorder="1" applyAlignment="1">
      <alignment horizontal="center" vertical="center"/>
    </xf>
    <xf numFmtId="49" fontId="39" fillId="4" borderId="68" xfId="70" applyNumberFormat="1" applyFont="1" applyFill="1" applyBorder="1" applyAlignment="1">
      <alignment horizontal="center" vertical="center"/>
    </xf>
    <xf numFmtId="49" fontId="36" fillId="9" borderId="0" xfId="70" applyNumberFormat="1" applyFont="1" applyFill="1" applyBorder="1" applyAlignment="1">
      <alignment horizontal="center" vertical="center"/>
    </xf>
    <xf numFmtId="49" fontId="36" fillId="9" borderId="68" xfId="70" applyNumberFormat="1" applyFont="1" applyFill="1" applyBorder="1" applyAlignment="1">
      <alignment horizontal="center" vertical="center"/>
    </xf>
    <xf numFmtId="49" fontId="36" fillId="9" borderId="44" xfId="70" applyNumberFormat="1" applyFont="1" applyFill="1" applyBorder="1" applyAlignment="1">
      <alignment horizontal="center" vertical="center"/>
    </xf>
    <xf numFmtId="49" fontId="36" fillId="9" borderId="45" xfId="70" applyNumberFormat="1" applyFont="1" applyFill="1" applyBorder="1" applyAlignment="1">
      <alignment horizontal="center" vertical="center"/>
    </xf>
    <xf numFmtId="49" fontId="62" fillId="0" borderId="81" xfId="50" applyNumberFormat="1" applyFont="1" applyBorder="1" applyAlignment="1" applyProtection="1">
      <alignment horizontal="left" vertical="center"/>
    </xf>
    <xf numFmtId="0" fontId="52" fillId="9" borderId="68" xfId="67" applyFont="1" applyFill="1" applyBorder="1" applyAlignment="1">
      <alignment horizontal="center" vertical="center"/>
    </xf>
    <xf numFmtId="0" fontId="47" fillId="4" borderId="80" xfId="67" applyFont="1" applyFill="1" applyBorder="1" applyAlignment="1">
      <alignment horizontal="center" vertical="center"/>
    </xf>
  </cellXfs>
  <cellStyles count="123">
    <cellStyle name="$0" xfId="1"/>
    <cellStyle name="$0.0" xfId="2"/>
    <cellStyle name="$0.00" xfId="3"/>
    <cellStyle name="%0" xfId="4"/>
    <cellStyle name="%0.0" xfId="5"/>
    <cellStyle name="’Ê‰Ý [0.00]_!!!GO" xfId="6"/>
    <cellStyle name="’Ê‰Ý_!!!GO" xfId="7"/>
    <cellStyle name="•W€_!!!GO" xfId="8"/>
    <cellStyle name="0" xfId="9"/>
    <cellStyle name="0.0" xfId="10"/>
    <cellStyle name="0.00" xfId="11"/>
    <cellStyle name="args.style" xfId="12"/>
    <cellStyle name="BuiltOpt_Content" xfId="13"/>
    <cellStyle name="BuiltOption_Content" xfId="14"/>
    <cellStyle name="Calc Currency (0)" xfId="15"/>
    <cellStyle name="Calc Currency (2)" xfId="16"/>
    <cellStyle name="Calc Percent (0)" xfId="17"/>
    <cellStyle name="Calc Percent (1)" xfId="18"/>
    <cellStyle name="Calc Percent (2)" xfId="19"/>
    <cellStyle name="Calc Units (0)" xfId="20"/>
    <cellStyle name="Calc Units (1)" xfId="21"/>
    <cellStyle name="Calc Units (2)" xfId="22"/>
    <cellStyle name="CombinedVol_Data" xfId="23"/>
    <cellStyle name="Comma [00]" xfId="24"/>
    <cellStyle name="Comma0" xfId="25"/>
    <cellStyle name="Currency [00]" xfId="26"/>
    <cellStyle name="Currency0" xfId="27"/>
    <cellStyle name="custom" xfId="28"/>
    <cellStyle name="Date" xfId="29"/>
    <cellStyle name="Date Short" xfId="30"/>
    <cellStyle name="Date_FORMAT SCHEDA PREZZI PANDA JTD_ACTUAL" xfId="31"/>
    <cellStyle name="DELTA" xfId="32"/>
    <cellStyle name="Dezimal [0]_pldt" xfId="33"/>
    <cellStyle name="Dezimal_pldt" xfId="34"/>
    <cellStyle name="Edited_Data" xfId="35"/>
    <cellStyle name="Enter Currency (0)" xfId="36"/>
    <cellStyle name="Enter Currency (2)" xfId="37"/>
    <cellStyle name="Enter Units (0)" xfId="38"/>
    <cellStyle name="Enter Units (1)" xfId="39"/>
    <cellStyle name="Enter Units (2)" xfId="40"/>
    <cellStyle name="Estimated_Data" xfId="41"/>
    <cellStyle name="Euro" xfId="42"/>
    <cellStyle name="Fixed" xfId="43"/>
    <cellStyle name="Forecast_Data" xfId="44"/>
    <cellStyle name="Grey" xfId="45"/>
    <cellStyle name="Header1" xfId="46"/>
    <cellStyle name="Header2" xfId="47"/>
    <cellStyle name="Heading 1" xfId="48" builtinId="16" customBuiltin="1"/>
    <cellStyle name="Heading 2" xfId="49" builtinId="17" customBuiltin="1"/>
    <cellStyle name="Hyperlink" xfId="50" builtinId="8"/>
    <cellStyle name="Hyperlink 2" xfId="51"/>
    <cellStyle name="Input [yellow]" xfId="52"/>
    <cellStyle name="Item_Current" xfId="53"/>
    <cellStyle name="Link Currency (0)" xfId="54"/>
    <cellStyle name="Link Currency (2)" xfId="55"/>
    <cellStyle name="Link Units (0)" xfId="56"/>
    <cellStyle name="Link Units (1)" xfId="57"/>
    <cellStyle name="Link Units (2)" xfId="58"/>
    <cellStyle name="Migliaia (0)_156 2,0 TS SELESPEED" xfId="59"/>
    <cellStyle name="Migliaia_Foglio1 (2)" xfId="60"/>
    <cellStyle name="Millares [0]_Hoja4 (2)" xfId="61"/>
    <cellStyle name="Milliers [0]_!!!GO" xfId="62"/>
    <cellStyle name="Milliers_!!!GO" xfId="63"/>
    <cellStyle name="Monétaire [0]_!!!GO" xfId="64"/>
    <cellStyle name="Monétaire_!!!GO" xfId="65"/>
    <cellStyle name="Normal" xfId="0" builtinId="0"/>
    <cellStyle name="Normal - Style1" xfId="66"/>
    <cellStyle name="Normal 2" xfId="67"/>
    <cellStyle name="Normal 3" xfId="68"/>
    <cellStyle name="Normal 4" xfId="121"/>
    <cellStyle name="Normal 5" xfId="122"/>
    <cellStyle name="Normal_PRICE ANAL GRANDE PUNTO 2" xfId="69"/>
    <cellStyle name="Normal_PRICE ANAL PANDA 1% INCREASE" xfId="70"/>
    <cellStyle name="Normal_PRICE ANAL PANDA 1% INCREASE 2" xfId="71"/>
    <cellStyle name="Normal_PRICE ANALYSIS FIAT DOBLO2" xfId="72"/>
    <cellStyle name="Normal_PRICE ANALYSIS FIAT DOBLO2 2" xfId="73"/>
    <cellStyle name="Normal_PRICE ANALYSIS STILO 1%" xfId="74"/>
    <cellStyle name="Normal_PRICE ANALYSIS STILO 1% 2" xfId="75"/>
    <cellStyle name="Normal_Price list  FIAT PANDA MULTIJET 29_09_2005" xfId="76"/>
    <cellStyle name="Normal_Price list  FIAT PANDA MULTIJET 29_09_2005 2" xfId="77"/>
    <cellStyle name="Normale_ablf705" xfId="78"/>
    <cellStyle name="Normale_DpNet" xfId="79"/>
    <cellStyle name="Normalny_Zeszyt7" xfId="80"/>
    <cellStyle name="Œ…‹æØ‚è [0.00]_!!!GO" xfId="81"/>
    <cellStyle name="Œ…‹æØ‚è_!!!GO" xfId="82"/>
    <cellStyle name="Option_Added_Cont_Desc" xfId="83"/>
    <cellStyle name="paint" xfId="84"/>
    <cellStyle name="per.style" xfId="85"/>
    <cellStyle name="Percent [0]" xfId="86"/>
    <cellStyle name="Percent [00]" xfId="87"/>
    <cellStyle name="Percent [2]" xfId="88"/>
    <cellStyle name="Preliminary_Data" xfId="89"/>
    <cellStyle name="PrePop Currency (0)" xfId="90"/>
    <cellStyle name="PrePop Currency (2)" xfId="91"/>
    <cellStyle name="PrePop Units (0)" xfId="92"/>
    <cellStyle name="PrePop Units (1)" xfId="93"/>
    <cellStyle name="PrePop Units (2)" xfId="94"/>
    <cellStyle name="Prices_Data" xfId="95"/>
    <cellStyle name="PSChar" xfId="96"/>
    <cellStyle name="PSDate" xfId="97"/>
    <cellStyle name="PSDec" xfId="98"/>
    <cellStyle name="PSHeading" xfId="99"/>
    <cellStyle name="PSInt" xfId="100"/>
    <cellStyle name="PSSpacer" xfId="101"/>
    <cellStyle name="reg_one_decimal" xfId="102"/>
    <cellStyle name="STANDARD" xfId="103"/>
    <cellStyle name="Template 8" xfId="104"/>
    <cellStyle name="Text Indent A" xfId="105"/>
    <cellStyle name="Text Indent B" xfId="106"/>
    <cellStyle name="Text Indent C" xfId="107"/>
    <cellStyle name="Title" xfId="108" builtinId="15" customBuiltin="1"/>
    <cellStyle name="Total" xfId="109" builtinId="25" customBuiltin="1"/>
    <cellStyle name="Tusental (0)_pldt" xfId="110"/>
    <cellStyle name="Tusental_pldt" xfId="111"/>
    <cellStyle name="Underline" xfId="112"/>
    <cellStyle name="Valuta (0)_156 2,0 TS SELESPEED" xfId="113"/>
    <cellStyle name="Valuta_ablf705" xfId="114"/>
    <cellStyle name="Vehicle_Benchmark" xfId="115"/>
    <cellStyle name="Version_Header" xfId="116"/>
    <cellStyle name="Volumes_Data" xfId="117"/>
    <cellStyle name="Währung [0]_pldt" xfId="118"/>
    <cellStyle name="Währung_pldt" xfId="119"/>
    <cellStyle name="weekly" xfId="120"/>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190500</xdr:colOff>
      <xdr:row>2</xdr:row>
      <xdr:rowOff>200025</xdr:rowOff>
    </xdr:from>
    <xdr:to>
      <xdr:col>2</xdr:col>
      <xdr:colOff>228600</xdr:colOff>
      <xdr:row>3</xdr:row>
      <xdr:rowOff>666750</xdr:rowOff>
    </xdr:to>
    <xdr:pic>
      <xdr:nvPicPr>
        <xdr:cNvPr id="2385" name="Picture 2" descr="87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5200" y="923925"/>
          <a:ext cx="188595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20</xdr:row>
      <xdr:rowOff>0</xdr:rowOff>
    </xdr:from>
    <xdr:to>
      <xdr:col>0</xdr:col>
      <xdr:colOff>0</xdr:colOff>
      <xdr:row>20</xdr:row>
      <xdr:rowOff>0</xdr:rowOff>
    </xdr:to>
    <xdr:sp macro="" textlink="">
      <xdr:nvSpPr>
        <xdr:cNvPr id="3" name="Rectangle 5"/>
        <xdr:cNvSpPr>
          <a:spLocks noChangeArrowheads="1"/>
        </xdr:cNvSpPr>
      </xdr:nvSpPr>
      <xdr:spPr bwMode="auto">
        <a:xfrm>
          <a:off x="2466975" y="87153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0</xdr:col>
      <xdr:colOff>0</xdr:colOff>
      <xdr:row>20</xdr:row>
      <xdr:rowOff>0</xdr:rowOff>
    </xdr:from>
    <xdr:to>
      <xdr:col>0</xdr:col>
      <xdr:colOff>0</xdr:colOff>
      <xdr:row>20</xdr:row>
      <xdr:rowOff>0</xdr:rowOff>
    </xdr:to>
    <xdr:sp macro="" textlink="">
      <xdr:nvSpPr>
        <xdr:cNvPr id="4" name="Rectangle 6"/>
        <xdr:cNvSpPr>
          <a:spLocks noChangeArrowheads="1"/>
        </xdr:cNvSpPr>
      </xdr:nvSpPr>
      <xdr:spPr bwMode="auto">
        <a:xfrm>
          <a:off x="2466975" y="87153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2286000</xdr:colOff>
      <xdr:row>76</xdr:row>
      <xdr:rowOff>457200</xdr:rowOff>
    </xdr:from>
    <xdr:to>
      <xdr:col>6</xdr:col>
      <xdr:colOff>7461250</xdr:colOff>
      <xdr:row>84</xdr:row>
      <xdr:rowOff>2384657</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73850" y="79809975"/>
          <a:ext cx="13147675" cy="642325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78</xdr:row>
      <xdr:rowOff>317500</xdr:rowOff>
    </xdr:from>
    <xdr:to>
      <xdr:col>6</xdr:col>
      <xdr:colOff>9128125</xdr:colOff>
      <xdr:row>91</xdr:row>
      <xdr:rowOff>109769</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45600" y="71650225"/>
          <a:ext cx="13166725" cy="635499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3333750</xdr:colOff>
      <xdr:row>78</xdr:row>
      <xdr:rowOff>357188</xdr:rowOff>
    </xdr:from>
    <xdr:to>
      <xdr:col>6</xdr:col>
      <xdr:colOff>8413750</xdr:colOff>
      <xdr:row>86</xdr:row>
      <xdr:rowOff>2133833</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7900" y="87329963"/>
          <a:ext cx="13166725" cy="647246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952500</xdr:colOff>
      <xdr:row>79</xdr:row>
      <xdr:rowOff>2514600</xdr:rowOff>
    </xdr:from>
    <xdr:to>
      <xdr:col>6</xdr:col>
      <xdr:colOff>14128750</xdr:colOff>
      <xdr:row>120</xdr:row>
      <xdr:rowOff>127232</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74650" y="164010975"/>
          <a:ext cx="13176250" cy="685188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952500</xdr:colOff>
      <xdr:row>79</xdr:row>
      <xdr:rowOff>2514600</xdr:rowOff>
    </xdr:from>
    <xdr:to>
      <xdr:col>6</xdr:col>
      <xdr:colOff>14128750</xdr:colOff>
      <xdr:row>120</xdr:row>
      <xdr:rowOff>127232</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74650" y="91897200"/>
          <a:ext cx="13176250" cy="685188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952500</xdr:colOff>
      <xdr:row>78</xdr:row>
      <xdr:rowOff>2514600</xdr:rowOff>
    </xdr:from>
    <xdr:to>
      <xdr:col>6</xdr:col>
      <xdr:colOff>14128750</xdr:colOff>
      <xdr:row>119</xdr:row>
      <xdr:rowOff>127232</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74650" y="91897200"/>
          <a:ext cx="13176250" cy="685188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1333500</xdr:colOff>
      <xdr:row>86</xdr:row>
      <xdr:rowOff>381000</xdr:rowOff>
    </xdr:from>
    <xdr:to>
      <xdr:col>6</xdr:col>
      <xdr:colOff>14509750</xdr:colOff>
      <xdr:row>127</xdr:row>
      <xdr:rowOff>98657</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22575" y="99526725"/>
          <a:ext cx="13176250" cy="688045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1944688</xdr:colOff>
      <xdr:row>75</xdr:row>
      <xdr:rowOff>79375</xdr:rowOff>
    </xdr:from>
    <xdr:to>
      <xdr:col>6</xdr:col>
      <xdr:colOff>11072813</xdr:colOff>
      <xdr:row>108</xdr:row>
      <xdr:rowOff>30394</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28888" y="95405575"/>
          <a:ext cx="13166725" cy="623751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u061078\Desktop\Punto_199\CE_BUDGET_2005\Dpn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i\PIATT-A\SMALL\PRE-INIZIATIVA\PIATT-A\SEICENTO\agg.98\600AGG3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rofCentral\SALES\vbarodia\VBARODIA\C_CAR\C170\SVT\showroo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ANDREA\EXCEL\ESCORT\esc_b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u050680\Impostazioni%20locali\Temporary%20Internet%20Files\OLK79\note%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rsql001\Company\atest\PRIX.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Marketing\3.%20Fiat\&#917;&#928;&#921;&#922;&#927;&#921;&#925;&#937;&#925;&#921;&#913;%20&#916;&#921;&#922;&#932;&#933;&#927;&#933;\&#928;&#961;&#959;&#964;&#949;&#953;&#957;&#972;&#956;&#949;&#957;&#959;&#962;%20&#964;&#953;&#956;&#959;&#954;&#945;&#964;&#940;&#955;&#959;&#947;&#959;&#962;%20Fiat\2018\&#913;&#925;&#913;&#923;&#933;&#932;&#921;&#922;&#927;&#931;%20&#928;&#929;&#927;&#932;&#917;&#921;&#925;&#927;&#924;&#917;&#925;&#927;&#931;%20&#932;&#921;&#924;&#927;&#922;&#913;&#932;&#913;&#923;&#927;&#915;&#927;&#931;%20FIAT%20&#921;&#927;&#933;&#923;&#921;&#927;&#931;%202018\Suggested%20Pricelist_Fiat_123_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al per Versione"/>
      <sheetName val="Griglia Mondo - Volumi"/>
      <sheetName val="Griglia Mondo - Mix"/>
      <sheetName val="Sintesi Liv. All. Mercato"/>
      <sheetName val="Motori Liv-Al"/>
      <sheetName val="Pallinogramma Liv-Al"/>
      <sheetName val="Versioni Mercato-Volumi"/>
      <sheetName val="ITALIA - 0035"/>
      <sheetName val="FRANCIA - 0036"/>
      <sheetName val="GERMANIA - 0037"/>
      <sheetName val="SPAGNA - 003I"/>
      <sheetName val="SVIZZERA - 003T"/>
      <sheetName val="Versioni Mercato - Pivot"/>
      <sheetName val="GIAPPONE - 003U"/>
      <sheetName val="Tassativi Leg."/>
      <sheetName val="Versioni Mercato"/>
    </sheetNames>
    <sheetDataSet>
      <sheetData sheetId="0"/>
      <sheetData sheetId="1">
        <row r="9">
          <cell r="B9" t="str">
            <v>SINCOM</v>
          </cell>
          <cell r="C9" t="str">
            <v>ALL MERC</v>
          </cell>
        </row>
        <row r="10">
          <cell r="A10" t="str">
            <v>AREA PRODUTTIVA</v>
          </cell>
          <cell r="D10" t="str">
            <v>ITALIA</v>
          </cell>
          <cell r="E10" t="str">
            <v>ITALIA</v>
          </cell>
          <cell r="F10" t="str">
            <v>ITALIA</v>
          </cell>
          <cell r="G10" t="str">
            <v>ITALIA</v>
          </cell>
          <cell r="H10" t="str">
            <v>ITALIA</v>
          </cell>
        </row>
        <row r="11">
          <cell r="A11" t="str">
            <v>MARCHIO</v>
          </cell>
          <cell r="D11" t="str">
            <v>Fiat</v>
          </cell>
          <cell r="E11" t="str">
            <v>Fiat</v>
          </cell>
          <cell r="F11" t="str">
            <v>Fiat</v>
          </cell>
          <cell r="G11" t="str">
            <v>Fiat</v>
          </cell>
          <cell r="H11" t="str">
            <v>Fiat</v>
          </cell>
        </row>
        <row r="12">
          <cell r="A12" t="str">
            <v>MODELLO</v>
          </cell>
          <cell r="D12" t="str">
            <v>183</v>
          </cell>
          <cell r="E12" t="str">
            <v>183</v>
          </cell>
          <cell r="F12" t="str">
            <v>183</v>
          </cell>
          <cell r="G12" t="str">
            <v>183</v>
          </cell>
          <cell r="H12" t="str">
            <v>183</v>
          </cell>
        </row>
        <row r="13">
          <cell r="A13" t="str">
            <v>VERSIONE</v>
          </cell>
        </row>
        <row r="14">
          <cell r="A14" t="str">
            <v>Descrizione Comm</v>
          </cell>
          <cell r="D14" t="str">
            <v>POSITANO</v>
          </cell>
          <cell r="E14" t="str">
            <v>PALINURO</v>
          </cell>
          <cell r="F14" t="str">
            <v>PANAREA</v>
          </cell>
          <cell r="G14" t="str">
            <v>PAN JAP</v>
          </cell>
          <cell r="H14" t="str">
            <v>A. MARTINI</v>
          </cell>
        </row>
        <row r="15">
          <cell r="A15" t="str">
            <v>SINCOM</v>
          </cell>
          <cell r="D15" t="str">
            <v>520</v>
          </cell>
          <cell r="E15" t="str">
            <v>500</v>
          </cell>
          <cell r="F15" t="str">
            <v>580</v>
          </cell>
          <cell r="G15" t="str">
            <v>530</v>
          </cell>
        </row>
        <row r="16">
          <cell r="A16" t="str">
            <v>Volume</v>
          </cell>
          <cell r="D16">
            <v>344</v>
          </cell>
          <cell r="E16">
            <v>1045</v>
          </cell>
          <cell r="F16">
            <v>411</v>
          </cell>
          <cell r="G16">
            <v>100</v>
          </cell>
          <cell r="H16">
            <v>0</v>
          </cell>
          <cell r="I16">
            <v>1900</v>
          </cell>
        </row>
        <row r="17">
          <cell r="A17" t="str">
            <v>CARROZZERIA</v>
          </cell>
        </row>
        <row r="18">
          <cell r="A18" t="str">
            <v>Tipo carrozzeria</v>
          </cell>
          <cell r="D18" t="str">
            <v>Spider</v>
          </cell>
          <cell r="E18" t="str">
            <v>Spider</v>
          </cell>
          <cell r="F18" t="str">
            <v>Spider</v>
          </cell>
          <cell r="G18" t="str">
            <v>Spider</v>
          </cell>
          <cell r="H18" t="str">
            <v>Spider</v>
          </cell>
        </row>
        <row r="19">
          <cell r="A19" t="str">
            <v>N. Porte</v>
          </cell>
          <cell r="D19" t="str">
            <v>2</v>
          </cell>
          <cell r="E19" t="str">
            <v>2</v>
          </cell>
          <cell r="F19" t="str">
            <v>2</v>
          </cell>
          <cell r="G19" t="str">
            <v>2</v>
          </cell>
          <cell r="H19" t="str">
            <v>2</v>
          </cell>
        </row>
        <row r="20">
          <cell r="A20" t="str">
            <v>Trazione</v>
          </cell>
          <cell r="D20" t="str">
            <v>Ant</v>
          </cell>
          <cell r="E20" t="str">
            <v>Ant</v>
          </cell>
          <cell r="F20" t="str">
            <v>Ant</v>
          </cell>
          <cell r="G20" t="str">
            <v>Ant</v>
          </cell>
          <cell r="H20" t="str">
            <v>Ant</v>
          </cell>
        </row>
        <row r="21">
          <cell r="A21" t="str">
            <v>Guida</v>
          </cell>
          <cell r="D21" t="str">
            <v>SX</v>
          </cell>
          <cell r="E21" t="str">
            <v>SX</v>
          </cell>
          <cell r="F21" t="str">
            <v>SX</v>
          </cell>
          <cell r="G21" t="str">
            <v>SX</v>
          </cell>
          <cell r="H21" t="str">
            <v>SX</v>
          </cell>
        </row>
        <row r="22">
          <cell r="A22" t="str">
            <v>Cambio</v>
          </cell>
          <cell r="D22" t="str">
            <v>5M</v>
          </cell>
          <cell r="E22" t="str">
            <v>5M</v>
          </cell>
          <cell r="F22" t="str">
            <v>5M</v>
          </cell>
          <cell r="G22" t="str">
            <v>5M</v>
          </cell>
          <cell r="H22" t="str">
            <v>5M</v>
          </cell>
        </row>
        <row r="23">
          <cell r="A23" t="str">
            <v>Caratteristiche Cambio</v>
          </cell>
          <cell r="D23" t="str">
            <v>-</v>
          </cell>
          <cell r="E23" t="str">
            <v>-</v>
          </cell>
          <cell r="F23" t="str">
            <v>-</v>
          </cell>
          <cell r="G23" t="str">
            <v>-</v>
          </cell>
          <cell r="H23" t="str">
            <v>-</v>
          </cell>
        </row>
        <row r="24">
          <cell r="A24" t="str">
            <v>Famiglia Cambio</v>
          </cell>
          <cell r="D24" t="str">
            <v>C510</v>
          </cell>
          <cell r="E24" t="str">
            <v>C510</v>
          </cell>
          <cell r="F24" t="str">
            <v>C510</v>
          </cell>
          <cell r="G24" t="str">
            <v>C510</v>
          </cell>
          <cell r="H24" t="str">
            <v>C510</v>
          </cell>
        </row>
        <row r="25">
          <cell r="A25" t="str">
            <v>MOTORE</v>
          </cell>
        </row>
        <row r="26">
          <cell r="A26" t="str">
            <v>Famiglia</v>
          </cell>
          <cell r="D26" t="str">
            <v>2 ACT Bz</v>
          </cell>
          <cell r="E26" t="str">
            <v>2 ACT Bz</v>
          </cell>
          <cell r="F26" t="str">
            <v>2 ACT Bz</v>
          </cell>
          <cell r="G26" t="str">
            <v>2 ACT Bz</v>
          </cell>
          <cell r="H26" t="str">
            <v>2 ACT Bz</v>
          </cell>
        </row>
        <row r="27">
          <cell r="A27" t="str">
            <v>Cilindrata LT.</v>
          </cell>
          <cell r="D27" t="str">
            <v>1.8</v>
          </cell>
          <cell r="E27" t="str">
            <v>1.8</v>
          </cell>
          <cell r="F27" t="str">
            <v>1.8</v>
          </cell>
          <cell r="G27" t="str">
            <v>1.8</v>
          </cell>
          <cell r="H27" t="str">
            <v>1.8</v>
          </cell>
        </row>
        <row r="28">
          <cell r="A28" t="str">
            <v>Cilindrata CC.</v>
          </cell>
          <cell r="D28" t="str">
            <v>1747</v>
          </cell>
          <cell r="E28" t="str">
            <v>1747</v>
          </cell>
          <cell r="F28" t="str">
            <v>1747</v>
          </cell>
          <cell r="G28" t="str">
            <v>1747</v>
          </cell>
          <cell r="H28" t="str">
            <v>1747</v>
          </cell>
        </row>
        <row r="29">
          <cell r="A29" t="str">
            <v>Potenza HP</v>
          </cell>
          <cell r="D29" t="str">
            <v>130</v>
          </cell>
          <cell r="E29" t="str">
            <v>130</v>
          </cell>
          <cell r="F29" t="str">
            <v>130</v>
          </cell>
          <cell r="G29" t="str">
            <v>130</v>
          </cell>
          <cell r="H29" t="str">
            <v>130</v>
          </cell>
        </row>
        <row r="30">
          <cell r="A30" t="str">
            <v>Potenza KW</v>
          </cell>
          <cell r="D30" t="str">
            <v>96</v>
          </cell>
          <cell r="E30" t="str">
            <v>96</v>
          </cell>
          <cell r="F30" t="str">
            <v>96</v>
          </cell>
          <cell r="G30" t="str">
            <v>96</v>
          </cell>
          <cell r="H30" t="str">
            <v>96</v>
          </cell>
        </row>
        <row r="31">
          <cell r="A31" t="str">
            <v>Carburante</v>
          </cell>
          <cell r="D31" t="str">
            <v>Benzina</v>
          </cell>
          <cell r="E31" t="str">
            <v>Benzina</v>
          </cell>
          <cell r="F31" t="str">
            <v>Benzina</v>
          </cell>
          <cell r="G31" t="str">
            <v>Benzina</v>
          </cell>
          <cell r="H31" t="str">
            <v>Benzina</v>
          </cell>
        </row>
        <row r="32">
          <cell r="A32" t="str">
            <v>Caratteristica Carburante</v>
          </cell>
          <cell r="D32" t="str">
            <v>Unleaded 98</v>
          </cell>
          <cell r="E32" t="str">
            <v>Unleaded 98</v>
          </cell>
          <cell r="F32" t="str">
            <v>Unleaded 98</v>
          </cell>
          <cell r="G32" t="str">
            <v>Unleaded 91/92</v>
          </cell>
          <cell r="H32" t="str">
            <v>Unleaded 98</v>
          </cell>
        </row>
        <row r="33">
          <cell r="A33" t="str">
            <v>Alimentazione Carburante</v>
          </cell>
          <cell r="D33" t="str">
            <v>MPI</v>
          </cell>
          <cell r="E33" t="str">
            <v>MPI</v>
          </cell>
          <cell r="F33" t="str">
            <v>MPI</v>
          </cell>
          <cell r="G33" t="str">
            <v>MPI</v>
          </cell>
          <cell r="H33" t="str">
            <v>MPI</v>
          </cell>
        </row>
        <row r="34">
          <cell r="A34" t="str">
            <v>Caratteristiche Motore</v>
          </cell>
          <cell r="D34" t="str">
            <v>-</v>
          </cell>
          <cell r="E34" t="str">
            <v>-</v>
          </cell>
          <cell r="F34" t="str">
            <v>-</v>
          </cell>
          <cell r="G34" t="str">
            <v>-</v>
          </cell>
          <cell r="H34" t="str">
            <v>-</v>
          </cell>
        </row>
        <row r="35">
          <cell r="A35" t="str">
            <v>Livello di ecologia</v>
          </cell>
          <cell r="D35" t="str">
            <v>CEE-F3+EOBD</v>
          </cell>
          <cell r="E35" t="str">
            <v>CEE-F3+EOBD</v>
          </cell>
          <cell r="F35" t="str">
            <v>CEE-F3+EOBD</v>
          </cell>
          <cell r="G35" t="str">
            <v>CEE-F3+EOBD</v>
          </cell>
          <cell r="H35" t="str">
            <v>CEE-F3+EOBD</v>
          </cell>
        </row>
        <row r="36">
          <cell r="A36" t="str">
            <v>N. Cilindri</v>
          </cell>
          <cell r="D36" t="str">
            <v>4</v>
          </cell>
          <cell r="E36" t="str">
            <v>4</v>
          </cell>
          <cell r="F36" t="str">
            <v>4</v>
          </cell>
          <cell r="G36" t="str">
            <v>4</v>
          </cell>
          <cell r="H36" t="str">
            <v>4</v>
          </cell>
        </row>
        <row r="37">
          <cell r="A37" t="str">
            <v>N. Valvole</v>
          </cell>
          <cell r="D37" t="str">
            <v>4</v>
          </cell>
          <cell r="E37" t="str">
            <v>4</v>
          </cell>
          <cell r="F37" t="str">
            <v>4</v>
          </cell>
          <cell r="G37" t="str">
            <v>4</v>
          </cell>
          <cell r="H37" t="str">
            <v>4</v>
          </cell>
        </row>
        <row r="38">
          <cell r="A38" t="str">
            <v>Note</v>
          </cell>
        </row>
        <row r="39">
          <cell r="A39" t="str">
            <v>LIVELLO DI ALLESTIMENTO</v>
          </cell>
          <cell r="D39" t="str">
            <v>POSITANO</v>
          </cell>
          <cell r="E39" t="str">
            <v>PALINURO</v>
          </cell>
          <cell r="F39" t="str">
            <v>PANAREA</v>
          </cell>
          <cell r="G39" t="str">
            <v>PAN JAP</v>
          </cell>
          <cell r="H39" t="str">
            <v>A. MARTINI</v>
          </cell>
        </row>
        <row r="40">
          <cell r="A40" t="str">
            <v>CAPOTE MANUALE CON NUOVO COPRICAPOTE RIGIDO</v>
          </cell>
          <cell r="D40" t="str">
            <v>X</v>
          </cell>
          <cell r="E40" t="str">
            <v>X</v>
          </cell>
          <cell r="F40" t="str">
            <v>X</v>
          </cell>
          <cell r="G40" t="str">
            <v>X</v>
          </cell>
          <cell r="H40" t="str">
            <v>X</v>
          </cell>
        </row>
        <row r="41">
          <cell r="A41" t="str">
            <v>VOLANTE REGOLABILE IN ALTEZZA</v>
          </cell>
          <cell r="D41" t="str">
            <v>X</v>
          </cell>
          <cell r="E41" t="str">
            <v>X</v>
          </cell>
          <cell r="F41" t="str">
            <v>X</v>
          </cell>
          <cell r="G41" t="str">
            <v>X</v>
          </cell>
          <cell r="H41" t="str">
            <v>X</v>
          </cell>
        </row>
        <row r="42">
          <cell r="A42" t="str">
            <v>ALZACRISTALLI ELETTRICI</v>
          </cell>
          <cell r="D42" t="str">
            <v>X</v>
          </cell>
          <cell r="E42" t="str">
            <v>X</v>
          </cell>
          <cell r="F42" t="str">
            <v>X</v>
          </cell>
          <cell r="G42" t="str">
            <v>X</v>
          </cell>
          <cell r="H42" t="str">
            <v>X</v>
          </cell>
        </row>
        <row r="43">
          <cell r="A43" t="str">
            <v>FIAT CODE</v>
          </cell>
          <cell r="D43" t="str">
            <v>X</v>
          </cell>
          <cell r="E43" t="str">
            <v>X</v>
          </cell>
          <cell r="F43" t="str">
            <v>X</v>
          </cell>
          <cell r="G43" t="str">
            <v>X</v>
          </cell>
          <cell r="H43" t="str">
            <v>X</v>
          </cell>
        </row>
        <row r="44">
          <cell r="A44" t="str">
            <v>IMPIANTO FPS (FIRE PREVENTION SYSTEM)</v>
          </cell>
          <cell r="D44" t="str">
            <v>X</v>
          </cell>
          <cell r="E44" t="str">
            <v>X</v>
          </cell>
          <cell r="F44" t="str">
            <v>X</v>
          </cell>
          <cell r="G44" t="str">
            <v>X</v>
          </cell>
          <cell r="H44" t="str">
            <v>X</v>
          </cell>
        </row>
        <row r="45">
          <cell r="A45" t="str">
            <v>PROIETTORI ANTERIORI IN CHROME SHADOW</v>
          </cell>
          <cell r="D45" t="str">
            <v>X</v>
          </cell>
          <cell r="E45" t="str">
            <v>X</v>
          </cell>
          <cell r="F45" t="str">
            <v>X</v>
          </cell>
          <cell r="G45" t="str">
            <v>X</v>
          </cell>
          <cell r="H45" t="str">
            <v>X</v>
          </cell>
        </row>
        <row r="46">
          <cell r="A46" t="str">
            <v>PARAURTI ANTERIORE FL</v>
          </cell>
          <cell r="D46" t="str">
            <v>X</v>
          </cell>
          <cell r="E46" t="str">
            <v>X</v>
          </cell>
          <cell r="F46" t="str">
            <v>X</v>
          </cell>
          <cell r="G46" t="str">
            <v>X</v>
          </cell>
          <cell r="H46" t="str">
            <v>X</v>
          </cell>
        </row>
        <row r="47">
          <cell r="A47" t="str">
            <v>GRIGLIA PRESA ARIA ANTERIORE FL</v>
          </cell>
          <cell r="D47" t="str">
            <v>X</v>
          </cell>
          <cell r="E47" t="str">
            <v>X</v>
          </cell>
          <cell r="F47" t="str">
            <v>X</v>
          </cell>
          <cell r="G47" t="str">
            <v>X</v>
          </cell>
          <cell r="H47" t="str">
            <v>X</v>
          </cell>
        </row>
        <row r="48">
          <cell r="A48" t="str">
            <v>PARAURTI POSTERIORE FL</v>
          </cell>
          <cell r="D48" t="str">
            <v>X</v>
          </cell>
          <cell r="E48" t="str">
            <v>X</v>
          </cell>
          <cell r="F48" t="str">
            <v>X</v>
          </cell>
          <cell r="G48" t="str">
            <v>X</v>
          </cell>
          <cell r="H48" t="str">
            <v>X</v>
          </cell>
        </row>
        <row r="49">
          <cell r="A49" t="str">
            <v>INDICATORI DI DIREZIONE ANTERIORI FL</v>
          </cell>
          <cell r="D49" t="str">
            <v>X</v>
          </cell>
          <cell r="E49" t="str">
            <v>X</v>
          </cell>
          <cell r="F49" t="str">
            <v>X</v>
          </cell>
          <cell r="G49" t="str">
            <v>X</v>
          </cell>
          <cell r="H49" t="str">
            <v>X</v>
          </cell>
        </row>
        <row r="50">
          <cell r="A50" t="str">
            <v>LOGHI ANT/POST FIAT ROTONDI</v>
          </cell>
          <cell r="D50" t="str">
            <v>X</v>
          </cell>
          <cell r="E50" t="str">
            <v>X</v>
          </cell>
          <cell r="F50" t="str">
            <v>X</v>
          </cell>
          <cell r="G50" t="str">
            <v>X</v>
          </cell>
          <cell r="H50" t="str">
            <v>X</v>
          </cell>
        </row>
        <row r="51">
          <cell r="A51" t="str">
            <v>TESSUTI SEDILI FL</v>
          </cell>
          <cell r="D51" t="str">
            <v>X</v>
          </cell>
          <cell r="E51" t="str">
            <v>X</v>
          </cell>
          <cell r="F51" t="str">
            <v>X</v>
          </cell>
          <cell r="G51" t="str">
            <v>X</v>
          </cell>
        </row>
        <row r="52">
          <cell r="A52" t="str">
            <v>TESSUTI SEDILI "ALVIERO MARTINI"</v>
          </cell>
          <cell r="H52" t="str">
            <v>X</v>
          </cell>
        </row>
        <row r="53">
          <cell r="A53" t="str">
            <v>TESSUTI PANNELLI PORTA FL</v>
          </cell>
          <cell r="D53" t="str">
            <v>X</v>
          </cell>
          <cell r="E53" t="str">
            <v>X</v>
          </cell>
          <cell r="F53" t="str">
            <v>X</v>
          </cell>
          <cell r="G53" t="str">
            <v>X</v>
          </cell>
        </row>
        <row r="54">
          <cell r="A54" t="str">
            <v xml:space="preserve"> RICOPRIMENTO PLANCIA FL</v>
          </cell>
          <cell r="D54" t="str">
            <v>X</v>
          </cell>
          <cell r="E54" t="str">
            <v>X</v>
          </cell>
          <cell r="F54" t="str">
            <v>X</v>
          </cell>
          <cell r="G54" t="str">
            <v>X</v>
          </cell>
          <cell r="H54" t="str">
            <v>X</v>
          </cell>
        </row>
        <row r="55">
          <cell r="A55" t="str">
            <v>TESSUTI PANNELLI "ALVIERO MARTINI"</v>
          </cell>
          <cell r="H55" t="str">
            <v>X</v>
          </cell>
        </row>
        <row r="56">
          <cell r="A56" t="str">
            <v>TARGHETTA NUMERATA "ALVIERO MARTINI"</v>
          </cell>
          <cell r="H56" t="str">
            <v>X</v>
          </cell>
        </row>
        <row r="57">
          <cell r="A57" t="str">
            <v>PORTA DOCUMENTI "ALVIERO MARTINI"</v>
          </cell>
          <cell r="H57" t="str">
            <v>X</v>
          </cell>
        </row>
        <row r="58">
          <cell r="A58" t="str">
            <v>PORTACHIAVI "ALVIERO MARTINI"</v>
          </cell>
          <cell r="H58" t="str">
            <v>X</v>
          </cell>
        </row>
        <row r="59">
          <cell r="A59" t="str">
            <v>VALIGE SU SPORTELLO BAULE "ALVIERO MARTINI"</v>
          </cell>
          <cell r="H59" t="str">
            <v>X</v>
          </cell>
        </row>
        <row r="60">
          <cell r="A60" t="str">
            <v>MERCATI</v>
          </cell>
        </row>
        <row r="61">
          <cell r="A61" t="str">
            <v>ITALIA</v>
          </cell>
          <cell r="B61" t="str">
            <v>1000</v>
          </cell>
          <cell r="C61" t="str">
            <v>000-I/CE</v>
          </cell>
          <cell r="D61">
            <v>105</v>
          </cell>
          <cell r="E61">
            <v>210</v>
          </cell>
          <cell r="F61">
            <v>35</v>
          </cell>
          <cell r="H61">
            <v>0</v>
          </cell>
          <cell r="I61">
            <v>350</v>
          </cell>
        </row>
        <row r="62">
          <cell r="A62" t="str">
            <v>Caratteristiche</v>
          </cell>
        </row>
        <row r="63">
          <cell r="A63" t="str">
            <v>FRANCIA</v>
          </cell>
          <cell r="B63" t="str">
            <v>3109</v>
          </cell>
          <cell r="C63" t="str">
            <v>000-I/CE</v>
          </cell>
          <cell r="D63">
            <v>84</v>
          </cell>
          <cell r="F63">
            <v>36</v>
          </cell>
          <cell r="H63">
            <v>0</v>
          </cell>
          <cell r="I63">
            <v>120</v>
          </cell>
        </row>
        <row r="64">
          <cell r="A64" t="str">
            <v>Caratteristiche</v>
          </cell>
        </row>
        <row r="65">
          <cell r="A65" t="str">
            <v>GERMANIA</v>
          </cell>
          <cell r="B65" t="str">
            <v>3110</v>
          </cell>
          <cell r="C65" t="str">
            <v>000-I/CE</v>
          </cell>
          <cell r="D65">
            <v>110</v>
          </cell>
          <cell r="E65">
            <v>715</v>
          </cell>
          <cell r="F65">
            <v>275</v>
          </cell>
          <cell r="H65">
            <v>0</v>
          </cell>
          <cell r="I65">
            <v>1100</v>
          </cell>
        </row>
        <row r="66">
          <cell r="A66" t="str">
            <v>Caratteristiche</v>
          </cell>
        </row>
        <row r="67">
          <cell r="A67" t="str">
            <v>SPAGNA</v>
          </cell>
          <cell r="B67" t="str">
            <v>3104</v>
          </cell>
          <cell r="C67" t="str">
            <v>000-I/CE</v>
          </cell>
          <cell r="E67">
            <v>30</v>
          </cell>
          <cell r="I67">
            <v>30</v>
          </cell>
        </row>
        <row r="68">
          <cell r="A68" t="str">
            <v>Caratteristiche</v>
          </cell>
        </row>
        <row r="69">
          <cell r="A69" t="str">
            <v>SVIZZERA</v>
          </cell>
          <cell r="B69" t="str">
            <v>3128</v>
          </cell>
          <cell r="C69" t="str">
            <v>000-I/CE</v>
          </cell>
          <cell r="D69">
            <v>15</v>
          </cell>
          <cell r="E69">
            <v>60</v>
          </cell>
          <cell r="F69">
            <v>25</v>
          </cell>
          <cell r="H69">
            <v>0</v>
          </cell>
          <cell r="I69">
            <v>100</v>
          </cell>
        </row>
        <row r="70">
          <cell r="A70" t="str">
            <v>Caratteristiche</v>
          </cell>
        </row>
        <row r="71">
          <cell r="A71" t="str">
            <v>GIAPPONE</v>
          </cell>
          <cell r="B71" t="str">
            <v>3684</v>
          </cell>
          <cell r="C71" t="str">
            <v>000-I/CE</v>
          </cell>
          <cell r="G71">
            <v>100</v>
          </cell>
          <cell r="I71">
            <v>100</v>
          </cell>
        </row>
        <row r="72">
          <cell r="A72" t="str">
            <v>Caratteristiche</v>
          </cell>
        </row>
        <row r="73">
          <cell r="A73" t="str">
            <v>ALTRI</v>
          </cell>
          <cell r="B73" t="str">
            <v>0</v>
          </cell>
          <cell r="D73">
            <v>30</v>
          </cell>
          <cell r="E73">
            <v>30</v>
          </cell>
          <cell r="F73">
            <v>40</v>
          </cell>
          <cell r="H73">
            <v>0</v>
          </cell>
          <cell r="I73">
            <v>100</v>
          </cell>
        </row>
        <row r="74">
          <cell r="A74" t="str">
            <v>Caratteristiche</v>
          </cell>
        </row>
        <row r="75">
          <cell r="A75" t="str">
            <v>OPTIONALS</v>
          </cell>
        </row>
        <row r="76">
          <cell r="A76" t="str">
            <v>IDROGUIDA</v>
          </cell>
          <cell r="B76" t="str">
            <v>014</v>
          </cell>
          <cell r="D76">
            <v>344</v>
          </cell>
          <cell r="E76">
            <v>1045</v>
          </cell>
          <cell r="F76">
            <v>411</v>
          </cell>
          <cell r="G76">
            <v>0</v>
          </cell>
          <cell r="H76">
            <v>0</v>
          </cell>
          <cell r="I76">
            <v>1800</v>
          </cell>
        </row>
        <row r="77">
          <cell r="A77" t="str">
            <v>Dettaglio</v>
          </cell>
        </row>
        <row r="78">
          <cell r="A78" t="str">
            <v>Include</v>
          </cell>
        </row>
        <row r="79">
          <cell r="A79" t="str">
            <v>AIR BAG</v>
          </cell>
          <cell r="B79" t="str">
            <v>500</v>
          </cell>
          <cell r="D79">
            <v>344</v>
          </cell>
          <cell r="E79">
            <v>1045</v>
          </cell>
          <cell r="F79">
            <v>411</v>
          </cell>
          <cell r="G79">
            <v>0</v>
          </cell>
          <cell r="H79">
            <v>0</v>
          </cell>
          <cell r="I79">
            <v>1800</v>
          </cell>
        </row>
        <row r="80">
          <cell r="A80" t="str">
            <v>Dettaglio</v>
          </cell>
        </row>
        <row r="81">
          <cell r="A81" t="str">
            <v>Include</v>
          </cell>
        </row>
        <row r="82">
          <cell r="A82" t="str">
            <v>AIR BAG LATO PASSEGGERO</v>
          </cell>
          <cell r="B82" t="str">
            <v>502</v>
          </cell>
          <cell r="D82">
            <v>313</v>
          </cell>
          <cell r="E82">
            <v>950</v>
          </cell>
          <cell r="F82">
            <v>394</v>
          </cell>
          <cell r="G82">
            <v>0</v>
          </cell>
          <cell r="H82">
            <v>0</v>
          </cell>
          <cell r="I82">
            <v>1657</v>
          </cell>
        </row>
        <row r="83">
          <cell r="A83" t="str">
            <v>Dettaglio</v>
          </cell>
        </row>
        <row r="84">
          <cell r="A84" t="str">
            <v>VINCOLATO A OPT 500</v>
          </cell>
        </row>
        <row r="85">
          <cell r="A85" t="str">
            <v>Include</v>
          </cell>
        </row>
        <row r="86">
          <cell r="A86" t="str">
            <v>ABS</v>
          </cell>
          <cell r="B86" t="str">
            <v>009</v>
          </cell>
          <cell r="D86">
            <v>329</v>
          </cell>
          <cell r="E86">
            <v>1045</v>
          </cell>
          <cell r="F86">
            <v>411</v>
          </cell>
          <cell r="G86">
            <v>0</v>
          </cell>
          <cell r="H86">
            <v>0</v>
          </cell>
          <cell r="I86">
            <v>1785</v>
          </cell>
        </row>
        <row r="87">
          <cell r="A87" t="str">
            <v>Dettaglio</v>
          </cell>
        </row>
        <row r="88">
          <cell r="A88" t="str">
            <v>ABS BOSCH 5.3 CON EBD</v>
          </cell>
        </row>
        <row r="89">
          <cell r="A89" t="str">
            <v>Include</v>
          </cell>
        </row>
        <row r="90">
          <cell r="A90" t="str">
            <v>CLIMATIZZATORE</v>
          </cell>
          <cell r="B90" t="str">
            <v>025</v>
          </cell>
          <cell r="D90">
            <v>41</v>
          </cell>
          <cell r="E90">
            <v>1045</v>
          </cell>
          <cell r="F90">
            <v>411</v>
          </cell>
          <cell r="G90">
            <v>0</v>
          </cell>
          <cell r="H90">
            <v>0</v>
          </cell>
          <cell r="I90">
            <v>1497</v>
          </cell>
        </row>
        <row r="91">
          <cell r="A91" t="str">
            <v>Dettaglio</v>
          </cell>
        </row>
        <row r="92">
          <cell r="A92" t="str">
            <v>Include</v>
          </cell>
        </row>
        <row r="93">
          <cell r="A93" t="str">
            <v>FENDINEBBIA</v>
          </cell>
          <cell r="B93" t="str">
            <v>097</v>
          </cell>
          <cell r="D93">
            <v>344</v>
          </cell>
          <cell r="E93">
            <v>1045</v>
          </cell>
          <cell r="F93">
            <v>411</v>
          </cell>
          <cell r="G93">
            <v>0</v>
          </cell>
          <cell r="H93">
            <v>0</v>
          </cell>
          <cell r="I93">
            <v>1800</v>
          </cell>
        </row>
        <row r="94">
          <cell r="A94" t="str">
            <v>Dettaglio</v>
          </cell>
        </row>
        <row r="95">
          <cell r="A95" t="str">
            <v>Include</v>
          </cell>
        </row>
        <row r="96">
          <cell r="A96" t="str">
            <v>RUOTE IN LEGA 15"</v>
          </cell>
          <cell r="B96" t="str">
            <v>108</v>
          </cell>
          <cell r="D96">
            <v>66</v>
          </cell>
          <cell r="F96">
            <v>380</v>
          </cell>
          <cell r="I96">
            <v>446</v>
          </cell>
        </row>
        <row r="97">
          <cell r="A97" t="str">
            <v>Dettaglio</v>
          </cell>
        </row>
        <row r="98">
          <cell r="A98" t="str">
            <v>CERCHI IN LEGA 195/55 R 15</v>
          </cell>
        </row>
        <row r="99">
          <cell r="A99" t="str">
            <v>INCOMPATIBILE CON 431</v>
          </cell>
        </row>
        <row r="100">
          <cell r="A100" t="str">
            <v>INCOMPATIBILE CON 208</v>
          </cell>
        </row>
        <row r="101">
          <cell r="A101" t="str">
            <v>Include</v>
          </cell>
        </row>
        <row r="102">
          <cell r="A102" t="str">
            <v>RUOTE IN LEGA 15" RAGGI</v>
          </cell>
          <cell r="B102" t="str">
            <v>208</v>
          </cell>
          <cell r="D102">
            <v>56</v>
          </cell>
          <cell r="F102">
            <v>53</v>
          </cell>
          <cell r="I102">
            <v>109</v>
          </cell>
        </row>
        <row r="103">
          <cell r="A103" t="str">
            <v>Dettaglio</v>
          </cell>
        </row>
        <row r="104">
          <cell r="A104" t="str">
            <v>RUOTE IN LEGA A RAGGI  195/55 R 15</v>
          </cell>
        </row>
        <row r="105">
          <cell r="A105" t="str">
            <v>INCOMPATIBILE CON 108</v>
          </cell>
        </row>
        <row r="106">
          <cell r="A106" t="str">
            <v>INCOMPATIBILE CON 431</v>
          </cell>
        </row>
        <row r="107">
          <cell r="A107" t="str">
            <v>Include</v>
          </cell>
        </row>
        <row r="108">
          <cell r="A108" t="str">
            <v>RUOTE IN LEGA 16"</v>
          </cell>
          <cell r="B108" t="str">
            <v>431</v>
          </cell>
          <cell r="D108">
            <v>5</v>
          </cell>
          <cell r="E108">
            <v>1045</v>
          </cell>
          <cell r="F108">
            <v>34</v>
          </cell>
          <cell r="G108">
            <v>0</v>
          </cell>
          <cell r="H108">
            <v>0</v>
          </cell>
          <cell r="I108">
            <v>1084</v>
          </cell>
        </row>
        <row r="109">
          <cell r="A109" t="str">
            <v>Dettaglio</v>
          </cell>
        </row>
        <row r="110">
          <cell r="A110" t="str">
            <v>CERCHI IN LEGA 195/45 R16</v>
          </cell>
        </row>
        <row r="111">
          <cell r="A111" t="str">
            <v>INCOMPATIBILE CON 208</v>
          </cell>
        </row>
        <row r="112">
          <cell r="A112" t="str">
            <v>INCOMPATIBILE CON 108</v>
          </cell>
        </row>
        <row r="113">
          <cell r="A113" t="str">
            <v>Include</v>
          </cell>
        </row>
        <row r="114">
          <cell r="A114" t="str">
            <v>VERNICE METALLIZZATA</v>
          </cell>
          <cell r="B114" t="str">
            <v>210</v>
          </cell>
          <cell r="D114">
            <v>199</v>
          </cell>
          <cell r="E114">
            <v>612</v>
          </cell>
          <cell r="F114">
            <v>239</v>
          </cell>
          <cell r="G114">
            <v>0</v>
          </cell>
          <cell r="H114">
            <v>0</v>
          </cell>
          <cell r="I114">
            <v>1050</v>
          </cell>
        </row>
        <row r="115">
          <cell r="A115" t="str">
            <v>Dettaglio</v>
          </cell>
        </row>
        <row r="116">
          <cell r="A116" t="str">
            <v>Include</v>
          </cell>
        </row>
        <row r="117">
          <cell r="A117" t="str">
            <v>VERNICIATURA EXTRASERIE</v>
          </cell>
          <cell r="B117" t="str">
            <v>802</v>
          </cell>
          <cell r="D117">
            <v>80</v>
          </cell>
          <cell r="E117">
            <v>243</v>
          </cell>
          <cell r="F117">
            <v>95</v>
          </cell>
          <cell r="G117">
            <v>0</v>
          </cell>
          <cell r="H117">
            <v>0</v>
          </cell>
          <cell r="I117">
            <v>418</v>
          </cell>
        </row>
        <row r="118">
          <cell r="A118" t="str">
            <v>Dettaglio</v>
          </cell>
        </row>
        <row r="119">
          <cell r="A119" t="str">
            <v>Include</v>
          </cell>
        </row>
        <row r="120">
          <cell r="A120" t="str">
            <v>TETTO RIGIDO (HARD TOP) COLORE VETTURA</v>
          </cell>
          <cell r="B120" t="str">
            <v>382</v>
          </cell>
          <cell r="D120">
            <v>84</v>
          </cell>
          <cell r="E120">
            <v>253</v>
          </cell>
          <cell r="F120">
            <v>124</v>
          </cell>
          <cell r="G120">
            <v>0</v>
          </cell>
          <cell r="H120">
            <v>0</v>
          </cell>
          <cell r="I120">
            <v>461</v>
          </cell>
        </row>
        <row r="121">
          <cell r="A121" t="str">
            <v>Dettaglio</v>
          </cell>
        </row>
        <row r="122">
          <cell r="A122" t="str">
            <v>Include</v>
          </cell>
        </row>
        <row r="123">
          <cell r="A123" t="str">
            <v>VOLANTE E POMELLO LEVA CAMBIO IN PELLE</v>
          </cell>
          <cell r="B123" t="str">
            <v>320</v>
          </cell>
          <cell r="D123">
            <v>344</v>
          </cell>
          <cell r="E123">
            <v>1045</v>
          </cell>
          <cell r="I123">
            <v>1389</v>
          </cell>
        </row>
        <row r="124">
          <cell r="A124" t="str">
            <v>Dettaglio</v>
          </cell>
        </row>
        <row r="125">
          <cell r="A125" t="str">
            <v>INCOMPATIBILE CON 210</v>
          </cell>
        </row>
        <row r="126">
          <cell r="A126" t="str">
            <v>Include</v>
          </cell>
        </row>
        <row r="127">
          <cell r="A127" t="str">
            <v>SELLERIA IN PELLE</v>
          </cell>
          <cell r="B127" t="str">
            <v>211</v>
          </cell>
          <cell r="E127">
            <v>27</v>
          </cell>
          <cell r="F127">
            <v>411</v>
          </cell>
          <cell r="G127">
            <v>0</v>
          </cell>
          <cell r="I127">
            <v>438</v>
          </cell>
        </row>
        <row r="128">
          <cell r="A128" t="str">
            <v>Dettaglio</v>
          </cell>
        </row>
        <row r="129">
          <cell r="A129" t="str">
            <v>NUOVA SELLERIA IN PELLE</v>
          </cell>
        </row>
        <row r="130">
          <cell r="A130" t="str">
            <v>Include</v>
          </cell>
        </row>
        <row r="131">
          <cell r="A131" t="str">
            <v>INCL. 320 VOLANTE E POMELLO CAMBIO PELLE</v>
          </cell>
        </row>
        <row r="132">
          <cell r="A132" t="str">
            <v>SPEC.EST. EL.+ BLOCCAPORTE ELETTRICO</v>
          </cell>
          <cell r="B132" t="str">
            <v>767</v>
          </cell>
          <cell r="D132">
            <v>113</v>
          </cell>
          <cell r="E132">
            <v>1045</v>
          </cell>
          <cell r="F132">
            <v>411</v>
          </cell>
          <cell r="G132">
            <v>0</v>
          </cell>
          <cell r="H132">
            <v>0</v>
          </cell>
          <cell r="I132">
            <v>1569</v>
          </cell>
        </row>
        <row r="133">
          <cell r="A133" t="str">
            <v>Dettaglio</v>
          </cell>
        </row>
        <row r="134">
          <cell r="A134" t="str">
            <v>Include</v>
          </cell>
        </row>
        <row r="135">
          <cell r="A135" t="str">
            <v>WIND STOP</v>
          </cell>
          <cell r="B135" t="str">
            <v>925</v>
          </cell>
          <cell r="D135">
            <v>157</v>
          </cell>
          <cell r="E135">
            <v>514</v>
          </cell>
          <cell r="F135">
            <v>207</v>
          </cell>
          <cell r="G135">
            <v>0</v>
          </cell>
          <cell r="H135">
            <v>0</v>
          </cell>
          <cell r="I135">
            <v>878</v>
          </cell>
        </row>
        <row r="136">
          <cell r="A136" t="str">
            <v>Dettaglio</v>
          </cell>
        </row>
        <row r="137">
          <cell r="A137" t="str">
            <v>NUOVO WIND-STOP CON FINTO ROLL-B</v>
          </cell>
        </row>
        <row r="138">
          <cell r="A138" t="str">
            <v>Include</v>
          </cell>
        </row>
        <row r="139">
          <cell r="A139" t="str">
            <v>FINITURE IN TITANIO</v>
          </cell>
          <cell r="B139" t="str">
            <v>660</v>
          </cell>
          <cell r="D139">
            <v>344</v>
          </cell>
          <cell r="E139">
            <v>1045</v>
          </cell>
          <cell r="F139">
            <v>411</v>
          </cell>
          <cell r="G139">
            <v>0</v>
          </cell>
          <cell r="H139">
            <v>0</v>
          </cell>
          <cell r="I139">
            <v>1800</v>
          </cell>
        </row>
        <row r="140">
          <cell r="A140" t="str">
            <v>Dettaglio</v>
          </cell>
        </row>
        <row r="141">
          <cell r="A141" t="str">
            <v>Include</v>
          </cell>
        </row>
        <row r="142">
          <cell r="A142" t="str">
            <v>CONTAMIGLIA</v>
          </cell>
          <cell r="B142" t="str">
            <v>046</v>
          </cell>
          <cell r="D142">
            <v>0</v>
          </cell>
          <cell r="E142">
            <v>0</v>
          </cell>
          <cell r="F142">
            <v>0</v>
          </cell>
          <cell r="G142">
            <v>0</v>
          </cell>
          <cell r="H142">
            <v>0</v>
          </cell>
          <cell r="I142">
            <v>0</v>
          </cell>
        </row>
        <row r="143">
          <cell r="A143" t="str">
            <v>Dettaglio</v>
          </cell>
        </row>
        <row r="144">
          <cell r="A144" t="str">
            <v>Include</v>
          </cell>
        </row>
        <row r="145">
          <cell r="A145" t="str">
            <v>FARI PER CIRCOLAZIONE SINISTRA</v>
          </cell>
          <cell r="B145" t="str">
            <v>094</v>
          </cell>
          <cell r="D145">
            <v>0</v>
          </cell>
          <cell r="E145">
            <v>0</v>
          </cell>
          <cell r="F145">
            <v>0</v>
          </cell>
          <cell r="G145">
            <v>0</v>
          </cell>
          <cell r="H145">
            <v>0</v>
          </cell>
          <cell r="I145">
            <v>0</v>
          </cell>
        </row>
        <row r="146">
          <cell r="A146" t="str">
            <v>Dettaglio</v>
          </cell>
        </row>
        <row r="147">
          <cell r="A147" t="str">
            <v>Include</v>
          </cell>
        </row>
        <row r="148">
          <cell r="A148" t="str">
            <v>ALLARME</v>
          </cell>
          <cell r="B148" t="str">
            <v>213</v>
          </cell>
          <cell r="D148">
            <v>47</v>
          </cell>
          <cell r="E148">
            <v>141</v>
          </cell>
          <cell r="F148">
            <v>57</v>
          </cell>
          <cell r="G148">
            <v>0</v>
          </cell>
          <cell r="H148">
            <v>0</v>
          </cell>
          <cell r="I148">
            <v>245</v>
          </cell>
        </row>
        <row r="149">
          <cell r="A149" t="str">
            <v>Dettaglio</v>
          </cell>
        </row>
        <row r="150">
          <cell r="A150" t="str">
            <v>Include</v>
          </cell>
        </row>
        <row r="151">
          <cell r="A151" t="str">
            <v>ANTENNA ELETTRICA</v>
          </cell>
          <cell r="B151" t="str">
            <v>085</v>
          </cell>
          <cell r="D151">
            <v>344</v>
          </cell>
          <cell r="E151">
            <v>1045</v>
          </cell>
          <cell r="F151">
            <v>411</v>
          </cell>
          <cell r="G151">
            <v>0</v>
          </cell>
          <cell r="H151">
            <v>0</v>
          </cell>
          <cell r="I151">
            <v>1800</v>
          </cell>
        </row>
        <row r="152">
          <cell r="A152" t="str">
            <v>Dettaglio</v>
          </cell>
        </row>
        <row r="153">
          <cell r="A153" t="str">
            <v>Include</v>
          </cell>
        </row>
        <row r="154">
          <cell r="A154" t="str">
            <v>PREDISPOSIZIONE RADIOTELEFONO</v>
          </cell>
          <cell r="B154" t="str">
            <v>833</v>
          </cell>
          <cell r="D154">
            <v>11</v>
          </cell>
          <cell r="E154">
            <v>31</v>
          </cell>
          <cell r="F154">
            <v>13</v>
          </cell>
          <cell r="G154">
            <v>0</v>
          </cell>
          <cell r="H154">
            <v>0</v>
          </cell>
          <cell r="I154">
            <v>55</v>
          </cell>
        </row>
        <row r="155">
          <cell r="A155" t="str">
            <v>Dettaglio</v>
          </cell>
        </row>
        <row r="156">
          <cell r="A156" t="str">
            <v>Include</v>
          </cell>
        </row>
        <row r="157">
          <cell r="A157" t="str">
            <v>DOPPIO SUBWOOFER 80W</v>
          </cell>
          <cell r="B157" t="str">
            <v>718</v>
          </cell>
          <cell r="D157">
            <v>188</v>
          </cell>
          <cell r="E157">
            <v>1045</v>
          </cell>
          <cell r="F157">
            <v>225</v>
          </cell>
          <cell r="G157">
            <v>0</v>
          </cell>
          <cell r="H157">
            <v>0</v>
          </cell>
          <cell r="I157">
            <v>1458</v>
          </cell>
        </row>
        <row r="158">
          <cell r="A158" t="str">
            <v>Dettaglio</v>
          </cell>
        </row>
        <row r="159">
          <cell r="A159" t="str">
            <v>INCOMPATIBILE CON 339</v>
          </cell>
        </row>
        <row r="160">
          <cell r="A160" t="str">
            <v>Include</v>
          </cell>
        </row>
        <row r="161">
          <cell r="A161" t="str">
            <v>AUTORADIO CD</v>
          </cell>
          <cell r="B161" t="str">
            <v>564</v>
          </cell>
          <cell r="D161">
            <v>344</v>
          </cell>
          <cell r="F161">
            <v>411</v>
          </cell>
          <cell r="I161">
            <v>755</v>
          </cell>
        </row>
        <row r="162">
          <cell r="A162" t="str">
            <v>Dettaglio</v>
          </cell>
        </row>
        <row r="163">
          <cell r="A163" t="str">
            <v>INCOMPATIBILE CON 41A</v>
          </cell>
        </row>
        <row r="164">
          <cell r="A164" t="str">
            <v>Include</v>
          </cell>
        </row>
        <row r="165">
          <cell r="A165" t="str">
            <v>AUTORADIO CD MP3</v>
          </cell>
          <cell r="B165" t="str">
            <v>41A</v>
          </cell>
          <cell r="E165">
            <v>1045</v>
          </cell>
          <cell r="F165">
            <v>79</v>
          </cell>
          <cell r="H165">
            <v>0</v>
          </cell>
          <cell r="I165">
            <v>1124</v>
          </cell>
        </row>
        <row r="166">
          <cell r="A166" t="str">
            <v>Dettaglio</v>
          </cell>
        </row>
        <row r="167">
          <cell r="A167" t="str">
            <v>INCOMPATIBILE CON 564</v>
          </cell>
        </row>
        <row r="168">
          <cell r="A168" t="str">
            <v>Include</v>
          </cell>
        </row>
        <row r="169">
          <cell r="A169" t="str">
            <v>KIT GONFIAGGIO PNEUMATICI</v>
          </cell>
          <cell r="B169" t="str">
            <v>499</v>
          </cell>
          <cell r="D169">
            <v>194</v>
          </cell>
          <cell r="E169">
            <v>591</v>
          </cell>
          <cell r="F169">
            <v>232</v>
          </cell>
          <cell r="G169">
            <v>0</v>
          </cell>
          <cell r="H169">
            <v>0</v>
          </cell>
          <cell r="I169">
            <v>1017</v>
          </cell>
        </row>
        <row r="170">
          <cell r="A170" t="str">
            <v>Dettaglio</v>
          </cell>
        </row>
        <row r="171">
          <cell r="A171" t="str">
            <v>Include</v>
          </cell>
        </row>
        <row r="172">
          <cell r="A172" t="str">
            <v>BONIFICO KIT GONFIAGGIO PNEUMATICI</v>
          </cell>
          <cell r="B172" t="str">
            <v>286</v>
          </cell>
          <cell r="D172">
            <v>172</v>
          </cell>
          <cell r="E172">
            <v>522</v>
          </cell>
          <cell r="F172">
            <v>206</v>
          </cell>
          <cell r="G172">
            <v>0</v>
          </cell>
          <cell r="I172">
            <v>900</v>
          </cell>
        </row>
        <row r="173">
          <cell r="A173" t="str">
            <v>Dettaglio</v>
          </cell>
        </row>
        <row r="174">
          <cell r="A174" t="str">
            <v>Include</v>
          </cell>
        </row>
        <row r="175">
          <cell r="A175" t="str">
            <v>BORSA BISACCIA RETROSEDILI</v>
          </cell>
          <cell r="B175" t="str">
            <v>339</v>
          </cell>
          <cell r="D175">
            <v>69</v>
          </cell>
          <cell r="F175">
            <v>82</v>
          </cell>
          <cell r="G175">
            <v>0</v>
          </cell>
          <cell r="I175">
            <v>151</v>
          </cell>
        </row>
        <row r="176">
          <cell r="A176" t="str">
            <v>Dettaglio</v>
          </cell>
        </row>
        <row r="177">
          <cell r="A177" t="str">
            <v>Include</v>
          </cell>
        </row>
        <row r="178">
          <cell r="A178" t="str">
            <v>OPT PERSONALIZZAZIONE</v>
          </cell>
          <cell r="B178" t="str">
            <v xml:space="preserve">   </v>
          </cell>
          <cell r="F178">
            <v>0</v>
          </cell>
          <cell r="G178">
            <v>0</v>
          </cell>
          <cell r="H178">
            <v>0</v>
          </cell>
          <cell r="I178">
            <v>0</v>
          </cell>
        </row>
        <row r="179">
          <cell r="A179" t="str">
            <v>Dettaglio</v>
          </cell>
        </row>
        <row r="180">
          <cell r="A180" t="str">
            <v>Include</v>
          </cell>
        </row>
        <row r="181">
          <cell r="A181" t="str">
            <v>ADEGUAMENTO OMOLOGATIVO</v>
          </cell>
          <cell r="B181" t="str">
            <v>019</v>
          </cell>
          <cell r="D181">
            <v>308</v>
          </cell>
          <cell r="E181">
            <v>933</v>
          </cell>
          <cell r="F181">
            <v>368</v>
          </cell>
          <cell r="G181">
            <v>0</v>
          </cell>
          <cell r="H181">
            <v>0</v>
          </cell>
          <cell r="I181">
            <v>1609</v>
          </cell>
        </row>
        <row r="182">
          <cell r="A182" t="str">
            <v>Dettaglio</v>
          </cell>
        </row>
        <row r="183">
          <cell r="A183" t="str">
            <v>Include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CENTO"/>
      <sheetName val="COSTI"/>
      <sheetName val="OPTIONAL "/>
      <sheetName val="CONTO ECONOMICO"/>
      <sheetName val="IRR"/>
      <sheetName val="SENSY- IRR "/>
      <sheetName val="IRR LAVORO"/>
      <sheetName val="grafico"/>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der Preiseingabe"/>
      <sheetName val="Spider_Preiseingabe"/>
      <sheetName val="Spider_Preiseingabe1"/>
      <sheetName val="Spider_Preiseingabe2"/>
      <sheetName val="Spider_Preiseingabe3"/>
      <sheetName val="Spider_Preiseingabe4"/>
      <sheetName val="Spider_Preiseingabe5"/>
      <sheetName val="Griglia Mondo - Volumi"/>
      <sheetName val="Europei"/>
      <sheetName val="Giapponesi in Asia"/>
      <sheetName val="Giapponesi in Europa"/>
      <sheetName val="Giapponesi in Europa NS"/>
      <sheetName val="Pivot_seg_it"/>
      <sheetName val="Pivot_seg_vc_it"/>
      <sheetName val="Pivotf3+9_vc_it"/>
      <sheetName val="Pivotf3+9_it"/>
      <sheetName val="Spider_Preiseingabe6"/>
    </sheetNames>
    <sheetDataSet>
      <sheetData sheetId="0" refreshError="1">
        <row r="2">
          <cell r="L2">
            <v>1</v>
          </cell>
        </row>
        <row r="4">
          <cell r="B4" t="str">
            <v>5 Door Ghia 2.0 130PS</v>
          </cell>
        </row>
        <row r="5">
          <cell r="B5" t="str">
            <v>5 Door Ghia 1.8D 90PS</v>
          </cell>
        </row>
        <row r="6">
          <cell r="B6" t="str">
            <v>5 Door LX 1.8D 90PS</v>
          </cell>
        </row>
        <row r="7">
          <cell r="B7" t="str">
            <v>5 Door Ghia 1.6 100PS</v>
          </cell>
        </row>
        <row r="8">
          <cell r="B8" t="str">
            <v>5 Door Ghia 1.8 115PS</v>
          </cell>
        </row>
        <row r="9">
          <cell r="B9" t="str">
            <v>5 Door LX 1.6 100PS</v>
          </cell>
        </row>
        <row r="10">
          <cell r="B10" t="str">
            <v>5 Door LX 1.8 90PS</v>
          </cell>
        </row>
        <row r="11">
          <cell r="B11" t="str">
            <v>5 Door Zetec 1.8D 90PS</v>
          </cell>
        </row>
        <row r="12">
          <cell r="B12" t="str">
            <v>5 Door CL 1.8D 90PS</v>
          </cell>
        </row>
        <row r="13">
          <cell r="B13" t="str">
            <v>5 Door Zetec 1.6 100PS</v>
          </cell>
        </row>
        <row r="14">
          <cell r="B14" t="str">
            <v>5 Door Zetec 1.8 115PS</v>
          </cell>
        </row>
        <row r="15">
          <cell r="B15" t="str">
            <v>5 Door CL 1.4 75PS</v>
          </cell>
        </row>
        <row r="16">
          <cell r="B16" t="str">
            <v>3 Door Zetec 1.6 100PS</v>
          </cell>
        </row>
        <row r="17">
          <cell r="B17" t="str">
            <v>3 Door Zetec 1.8 115PS</v>
          </cell>
        </row>
      </sheetData>
      <sheetData sheetId="1" refreshError="1"/>
      <sheetData sheetId="2" refreshError="1"/>
      <sheetData sheetId="3"/>
      <sheetData sheetId="4"/>
      <sheetData sheetId="5" refreshError="1"/>
      <sheetData sheetId="6">
        <row r="2">
          <cell r="L2">
            <v>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2">
          <cell r="L2">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IA berl"/>
      <sheetName val="GHIA_berl"/>
      <sheetName val="GHIA_berl1"/>
      <sheetName val="Essbase"/>
      <sheetName val="Spider Preiseingabe"/>
      <sheetName val="STDTOT04"/>
      <sheetName val="esc_ben"/>
      <sheetName val="GHIA_berl2"/>
    </sheetNames>
    <sheetDataSet>
      <sheetData sheetId="0"/>
      <sheetData sheetId="1"/>
      <sheetData sheetId="2"/>
      <sheetData sheetId="3" refreshError="1"/>
      <sheetData sheetId="4" refreshError="1"/>
      <sheetData sheetId="5" refreshError="1"/>
      <sheetData sheetId="6" refreshError="1"/>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iglia Mondo - Volumi"/>
      <sheetName val="Griglia Mondo - Mix"/>
      <sheetName val="Versioni Mercato"/>
    </sheetNames>
    <sheetDataSet>
      <sheetData sheetId="0">
        <row r="1">
          <cell r="A1" t="str">
            <v>Direzione Prodotto</v>
          </cell>
        </row>
        <row r="2">
          <cell r="A2" t="str">
            <v>Sviluppo Prodotto</v>
          </cell>
          <cell r="D2" t="str">
            <v>Modello B-MPV NO DIAMOND        Serie 0</v>
          </cell>
        </row>
        <row r="3">
          <cell r="A3" t="str">
            <v>Piattaforma</v>
          </cell>
          <cell r="D3" t="str">
            <v>Anno Comm. 2006</v>
          </cell>
          <cell r="I3" t="str">
            <v>Luglio 02</v>
          </cell>
        </row>
        <row r="5">
          <cell r="D5" t="str">
            <v>GRIGLIA MONDO</v>
          </cell>
        </row>
        <row r="9">
          <cell r="A9" t="str">
            <v>Direzione Prodotto</v>
          </cell>
        </row>
        <row r="10">
          <cell r="A10" t="str">
            <v>Sviluppo Prodotto</v>
          </cell>
          <cell r="D10" t="str">
            <v>ITALIA</v>
          </cell>
          <cell r="E10" t="str">
            <v>ITALIA</v>
          </cell>
          <cell r="F10" t="str">
            <v>ITALIA</v>
          </cell>
          <cell r="G10" t="str">
            <v>ITALIA</v>
          </cell>
          <cell r="H10" t="str">
            <v>ITALIA</v>
          </cell>
          <cell r="I10" t="str">
            <v>ITALIA</v>
          </cell>
          <cell r="J10" t="str">
            <v>ITALIA</v>
          </cell>
          <cell r="K10" t="str">
            <v>ITALIA</v>
          </cell>
          <cell r="L10" t="str">
            <v>ITALIA</v>
          </cell>
          <cell r="M10" t="str">
            <v>ITALIA</v>
          </cell>
          <cell r="N10" t="str">
            <v>ITALIA</v>
          </cell>
          <cell r="O10" t="str">
            <v>ITALIA</v>
          </cell>
          <cell r="P10" t="str">
            <v>ITALIA</v>
          </cell>
        </row>
        <row r="11">
          <cell r="A11" t="str">
            <v>Piattaforma</v>
          </cell>
          <cell r="D11" t="str">
            <v>Fiat</v>
          </cell>
          <cell r="E11" t="str">
            <v>Fiat</v>
          </cell>
          <cell r="F11" t="str">
            <v>Fiat</v>
          </cell>
          <cell r="G11" t="str">
            <v>Fiat</v>
          </cell>
          <cell r="H11" t="str">
            <v>Fiat</v>
          </cell>
          <cell r="I11" t="str">
            <v>Fiat</v>
          </cell>
          <cell r="J11" t="str">
            <v>Fiat</v>
          </cell>
          <cell r="K11" t="str">
            <v>Fiat</v>
          </cell>
          <cell r="L11" t="str">
            <v>Fiat</v>
          </cell>
          <cell r="M11" t="str">
            <v>Fiat</v>
          </cell>
          <cell r="N11" t="str">
            <v>Fiat</v>
          </cell>
          <cell r="O11" t="str">
            <v>Fiat</v>
          </cell>
          <cell r="P11" t="str">
            <v>Fiat</v>
          </cell>
        </row>
        <row r="12">
          <cell r="D12">
            <v>135</v>
          </cell>
          <cell r="E12">
            <v>135</v>
          </cell>
          <cell r="F12">
            <v>135</v>
          </cell>
          <cell r="G12">
            <v>135</v>
          </cell>
          <cell r="H12">
            <v>135</v>
          </cell>
          <cell r="I12">
            <v>135</v>
          </cell>
          <cell r="J12">
            <v>135</v>
          </cell>
          <cell r="K12">
            <v>135</v>
          </cell>
          <cell r="L12">
            <v>135</v>
          </cell>
          <cell r="M12">
            <v>135</v>
          </cell>
          <cell r="N12">
            <v>135</v>
          </cell>
          <cell r="O12">
            <v>135</v>
          </cell>
          <cell r="P12">
            <v>135</v>
          </cell>
        </row>
        <row r="14">
          <cell r="D14" t="str">
            <v>1.4 8v active</v>
          </cell>
          <cell r="E14" t="str">
            <v>1.4 8v dynamic</v>
          </cell>
          <cell r="F14" t="str">
            <v>1.4 CBR active</v>
          </cell>
          <cell r="G14" t="str">
            <v>1.4 CBR dynamic</v>
          </cell>
          <cell r="H14" t="str">
            <v>1.4 CBR emotion</v>
          </cell>
          <cell r="I14" t="str">
            <v>1.8 dynamic</v>
          </cell>
          <cell r="J14" t="str">
            <v>1.8 emotion</v>
          </cell>
          <cell r="K14" t="str">
            <v>1.3jtd active</v>
          </cell>
          <cell r="L14" t="str">
            <v>1.3 jtd dynamic</v>
          </cell>
          <cell r="M14" t="str">
            <v>1.3 jtd emotion</v>
          </cell>
          <cell r="N14" t="str">
            <v>1.9 jtd dynamic</v>
          </cell>
          <cell r="O14" t="str">
            <v>1.9 jtd emotion</v>
          </cell>
          <cell r="P14" t="str">
            <v>1.3 jtd 4wd</v>
          </cell>
        </row>
        <row r="15">
          <cell r="D15">
            <v>11</v>
          </cell>
          <cell r="E15">
            <v>411</v>
          </cell>
          <cell r="F15">
            <v>13</v>
          </cell>
          <cell r="G15">
            <v>413</v>
          </cell>
          <cell r="H15">
            <v>713</v>
          </cell>
          <cell r="I15">
            <v>434</v>
          </cell>
          <cell r="J15">
            <v>734</v>
          </cell>
          <cell r="K15">
            <v>16</v>
          </cell>
          <cell r="L15">
            <v>416</v>
          </cell>
          <cell r="M15">
            <v>716</v>
          </cell>
          <cell r="N15">
            <v>417</v>
          </cell>
          <cell r="O15">
            <v>717</v>
          </cell>
          <cell r="P15">
            <v>18</v>
          </cell>
        </row>
        <row r="16">
          <cell r="D16">
            <v>23374</v>
          </cell>
          <cell r="E16">
            <v>16128</v>
          </cell>
          <cell r="F16">
            <v>16667</v>
          </cell>
          <cell r="G16">
            <v>22581</v>
          </cell>
          <cell r="H16">
            <v>3159</v>
          </cell>
          <cell r="I16">
            <v>5753</v>
          </cell>
          <cell r="J16">
            <v>1914</v>
          </cell>
          <cell r="K16">
            <v>13383</v>
          </cell>
          <cell r="L16">
            <v>20107</v>
          </cell>
          <cell r="M16">
            <v>2591</v>
          </cell>
          <cell r="N16">
            <v>8151</v>
          </cell>
          <cell r="O16">
            <v>1767</v>
          </cell>
          <cell r="P16">
            <v>7970</v>
          </cell>
          <cell r="Q16">
            <v>143545</v>
          </cell>
        </row>
        <row r="17">
          <cell r="B17" t="str">
            <v>SINCOM</v>
          </cell>
          <cell r="C17" t="str">
            <v>ALL MERC</v>
          </cell>
        </row>
        <row r="18">
          <cell r="A18" t="str">
            <v>AREA PRODUTTIVA</v>
          </cell>
          <cell r="D18" t="str">
            <v>MPV</v>
          </cell>
          <cell r="E18" t="str">
            <v>MPV</v>
          </cell>
          <cell r="F18" t="str">
            <v>MPV</v>
          </cell>
          <cell r="G18" t="str">
            <v>MPV</v>
          </cell>
          <cell r="H18" t="str">
            <v>MPV</v>
          </cell>
          <cell r="I18" t="str">
            <v>MPV</v>
          </cell>
          <cell r="J18" t="str">
            <v>MPV</v>
          </cell>
          <cell r="K18" t="str">
            <v>MPV</v>
          </cell>
          <cell r="L18" t="str">
            <v>MPV</v>
          </cell>
          <cell r="M18" t="str">
            <v>MPV</v>
          </cell>
          <cell r="N18" t="str">
            <v>MPV</v>
          </cell>
          <cell r="O18" t="str">
            <v>MPV</v>
          </cell>
          <cell r="P18" t="str">
            <v>MPV</v>
          </cell>
        </row>
        <row r="19">
          <cell r="A19" t="str">
            <v>Volume</v>
          </cell>
          <cell r="D19">
            <v>5</v>
          </cell>
          <cell r="E19">
            <v>5</v>
          </cell>
          <cell r="F19">
            <v>5</v>
          </cell>
          <cell r="G19">
            <v>5</v>
          </cell>
          <cell r="H19">
            <v>5</v>
          </cell>
          <cell r="I19">
            <v>5</v>
          </cell>
          <cell r="J19">
            <v>5</v>
          </cell>
          <cell r="K19">
            <v>5</v>
          </cell>
          <cell r="L19">
            <v>5</v>
          </cell>
          <cell r="M19">
            <v>5</v>
          </cell>
          <cell r="N19">
            <v>5</v>
          </cell>
          <cell r="O19">
            <v>5</v>
          </cell>
          <cell r="P19">
            <v>5</v>
          </cell>
        </row>
        <row r="20">
          <cell r="A20" t="str">
            <v>CARROZZERIA</v>
          </cell>
          <cell r="D20" t="str">
            <v>Ant</v>
          </cell>
          <cell r="E20" t="str">
            <v>Ant</v>
          </cell>
          <cell r="F20" t="str">
            <v>Ant</v>
          </cell>
          <cell r="G20" t="str">
            <v>Ant</v>
          </cell>
          <cell r="H20" t="str">
            <v>Ant</v>
          </cell>
          <cell r="I20" t="str">
            <v>Ant</v>
          </cell>
          <cell r="J20" t="str">
            <v>Ant</v>
          </cell>
          <cell r="K20" t="str">
            <v>Ant</v>
          </cell>
          <cell r="L20" t="str">
            <v>Ant</v>
          </cell>
          <cell r="M20" t="str">
            <v>Ant</v>
          </cell>
          <cell r="N20" t="str">
            <v>Ant</v>
          </cell>
          <cell r="O20" t="str">
            <v>Ant</v>
          </cell>
          <cell r="P20" t="str">
            <v>4x4</v>
          </cell>
        </row>
        <row r="21">
          <cell r="A21" t="str">
            <v>Tipo carrozzeria</v>
          </cell>
          <cell r="D21" t="str">
            <v>SX</v>
          </cell>
          <cell r="E21" t="str">
            <v>SX</v>
          </cell>
          <cell r="F21" t="str">
            <v>SX</v>
          </cell>
          <cell r="G21" t="str">
            <v>SX</v>
          </cell>
          <cell r="H21" t="str">
            <v>SX</v>
          </cell>
          <cell r="I21" t="str">
            <v>SX</v>
          </cell>
          <cell r="J21" t="str">
            <v>SX</v>
          </cell>
          <cell r="K21" t="str">
            <v>SX</v>
          </cell>
          <cell r="L21" t="str">
            <v>SX</v>
          </cell>
          <cell r="M21" t="str">
            <v>SX</v>
          </cell>
          <cell r="N21" t="str">
            <v>SX</v>
          </cell>
          <cell r="O21" t="str">
            <v>SX</v>
          </cell>
          <cell r="P21" t="str">
            <v>SX</v>
          </cell>
        </row>
        <row r="22">
          <cell r="A22" t="str">
            <v>N. Porte</v>
          </cell>
          <cell r="D22" t="str">
            <v>5M</v>
          </cell>
          <cell r="E22" t="str">
            <v>5M</v>
          </cell>
          <cell r="F22" t="str">
            <v>5M</v>
          </cell>
          <cell r="G22" t="str">
            <v>5M</v>
          </cell>
          <cell r="H22" t="str">
            <v>5M</v>
          </cell>
          <cell r="I22" t="str">
            <v>6M</v>
          </cell>
          <cell r="J22" t="str">
            <v>6M</v>
          </cell>
          <cell r="K22" t="str">
            <v>5M</v>
          </cell>
          <cell r="L22" t="str">
            <v>5M</v>
          </cell>
          <cell r="M22" t="str">
            <v>5M</v>
          </cell>
          <cell r="N22" t="str">
            <v>5M</v>
          </cell>
          <cell r="O22" t="str">
            <v>5M</v>
          </cell>
          <cell r="P22" t="str">
            <v>5M</v>
          </cell>
        </row>
        <row r="23">
          <cell r="A23" t="str">
            <v>Trazione</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row>
        <row r="24">
          <cell r="A24" t="str">
            <v>Guida</v>
          </cell>
          <cell r="D24" t="str">
            <v>C514</v>
          </cell>
          <cell r="E24" t="str">
            <v>C514</v>
          </cell>
          <cell r="F24" t="str">
            <v>C514</v>
          </cell>
          <cell r="G24" t="str">
            <v>C514</v>
          </cell>
          <cell r="H24" t="str">
            <v>C514</v>
          </cell>
          <cell r="I24" t="str">
            <v>M20/M28</v>
          </cell>
          <cell r="J24" t="str">
            <v>M20/M28</v>
          </cell>
          <cell r="K24" t="str">
            <v>C510</v>
          </cell>
          <cell r="L24" t="str">
            <v>C510</v>
          </cell>
          <cell r="M24" t="str">
            <v>C510</v>
          </cell>
          <cell r="N24" t="str">
            <v>Getrag</v>
          </cell>
          <cell r="O24" t="str">
            <v>Getrag</v>
          </cell>
          <cell r="P24" t="str">
            <v>C514R</v>
          </cell>
        </row>
        <row r="25">
          <cell r="A25" t="str">
            <v>Cambio</v>
          </cell>
        </row>
        <row r="26">
          <cell r="A26" t="str">
            <v>Caratteristiche Cambio</v>
          </cell>
          <cell r="D26" t="str">
            <v>Fire</v>
          </cell>
          <cell r="E26" t="str">
            <v>Fire</v>
          </cell>
          <cell r="F26" t="str">
            <v>Fire</v>
          </cell>
          <cell r="G26" t="str">
            <v>Fire</v>
          </cell>
          <cell r="H26" t="str">
            <v>Fire</v>
          </cell>
          <cell r="I26" t="str">
            <v>GM Fam.1</v>
          </cell>
          <cell r="J26" t="str">
            <v>GM Fam.1</v>
          </cell>
          <cell r="K26" t="str">
            <v>S-DI</v>
          </cell>
          <cell r="L26" t="str">
            <v>S-DI</v>
          </cell>
          <cell r="M26" t="str">
            <v>S-DI</v>
          </cell>
          <cell r="N26" t="str">
            <v>B Ds</v>
          </cell>
          <cell r="O26" t="str">
            <v>B Ds</v>
          </cell>
          <cell r="P26" t="str">
            <v>S-DI</v>
          </cell>
        </row>
        <row r="27">
          <cell r="A27" t="str">
            <v>Famiglia Cambio</v>
          </cell>
          <cell r="D27" t="str">
            <v>1.4</v>
          </cell>
          <cell r="E27" t="str">
            <v>1.4</v>
          </cell>
          <cell r="F27" t="str">
            <v>1.4</v>
          </cell>
          <cell r="G27" t="str">
            <v>1.4</v>
          </cell>
          <cell r="H27" t="str">
            <v>1.4</v>
          </cell>
          <cell r="I27" t="str">
            <v>1.8</v>
          </cell>
          <cell r="J27" t="str">
            <v>1.8</v>
          </cell>
          <cell r="K27" t="str">
            <v>1.3</v>
          </cell>
          <cell r="L27" t="str">
            <v>1.3</v>
          </cell>
          <cell r="M27" t="str">
            <v>1.3</v>
          </cell>
          <cell r="N27" t="str">
            <v>1.9</v>
          </cell>
          <cell r="O27" t="str">
            <v>1.9</v>
          </cell>
          <cell r="P27" t="str">
            <v>1.3</v>
          </cell>
        </row>
        <row r="28">
          <cell r="A28" t="str">
            <v>MOTORE</v>
          </cell>
          <cell r="D28" t="str">
            <v>1370</v>
          </cell>
          <cell r="E28" t="str">
            <v>1370</v>
          </cell>
          <cell r="F28" t="str">
            <v>1370</v>
          </cell>
          <cell r="G28" t="str">
            <v>1370</v>
          </cell>
          <cell r="H28" t="str">
            <v>1370</v>
          </cell>
          <cell r="I28" t="str">
            <v>1800</v>
          </cell>
          <cell r="J28" t="str">
            <v>1800</v>
          </cell>
          <cell r="K28" t="str">
            <v>1250</v>
          </cell>
          <cell r="L28" t="str">
            <v>1250</v>
          </cell>
          <cell r="M28" t="str">
            <v>1250</v>
          </cell>
          <cell r="N28" t="str">
            <v>1910</v>
          </cell>
          <cell r="O28" t="str">
            <v>1910</v>
          </cell>
          <cell r="P28" t="str">
            <v>1250</v>
          </cell>
        </row>
        <row r="29">
          <cell r="A29" t="str">
            <v>Famiglia</v>
          </cell>
          <cell r="D29" t="str">
            <v>75</v>
          </cell>
          <cell r="E29" t="str">
            <v>75</v>
          </cell>
          <cell r="F29" t="str">
            <v>90</v>
          </cell>
          <cell r="G29" t="str">
            <v>90</v>
          </cell>
          <cell r="H29" t="str">
            <v>90</v>
          </cell>
          <cell r="I29" t="str">
            <v>125</v>
          </cell>
          <cell r="J29" t="str">
            <v>125</v>
          </cell>
          <cell r="K29" t="str">
            <v>85</v>
          </cell>
          <cell r="L29" t="str">
            <v>85</v>
          </cell>
          <cell r="M29" t="str">
            <v>85</v>
          </cell>
          <cell r="N29" t="str">
            <v>100</v>
          </cell>
          <cell r="O29" t="str">
            <v>100</v>
          </cell>
          <cell r="P29" t="str">
            <v>85</v>
          </cell>
        </row>
        <row r="30">
          <cell r="A30" t="str">
            <v>Cilindrata LT.</v>
          </cell>
        </row>
        <row r="31">
          <cell r="A31" t="str">
            <v>Cilindrata CC.</v>
          </cell>
          <cell r="D31" t="str">
            <v>Benzina</v>
          </cell>
          <cell r="E31" t="str">
            <v>Benzina</v>
          </cell>
          <cell r="F31" t="str">
            <v>Benzina</v>
          </cell>
          <cell r="G31" t="str">
            <v>Benzina</v>
          </cell>
          <cell r="H31" t="str">
            <v>Benzina</v>
          </cell>
          <cell r="I31" t="str">
            <v>Benzina</v>
          </cell>
          <cell r="J31" t="str">
            <v>Benzina</v>
          </cell>
          <cell r="K31" t="str">
            <v>Gasolio</v>
          </cell>
          <cell r="L31" t="str">
            <v>Gasolio</v>
          </cell>
          <cell r="M31" t="str">
            <v>Gasolio</v>
          </cell>
          <cell r="N31" t="str">
            <v>Gasolio</v>
          </cell>
          <cell r="O31" t="str">
            <v>Gasolio</v>
          </cell>
          <cell r="P31" t="str">
            <v>Gasolio</v>
          </cell>
        </row>
        <row r="32">
          <cell r="A32" t="str">
            <v>Potenza HP</v>
          </cell>
          <cell r="D32" t="str">
            <v>Unleaded 95</v>
          </cell>
          <cell r="E32" t="str">
            <v>Unleaded 95</v>
          </cell>
          <cell r="F32" t="str">
            <v>Unleaded 95</v>
          </cell>
          <cell r="G32" t="str">
            <v>Unleaded 95</v>
          </cell>
          <cell r="H32" t="str">
            <v>Unleaded 95</v>
          </cell>
          <cell r="I32" t="str">
            <v>Unleaded 95</v>
          </cell>
          <cell r="J32" t="str">
            <v>Unleaded 95</v>
          </cell>
          <cell r="K32" t="str">
            <v>-</v>
          </cell>
          <cell r="L32" t="str">
            <v>-</v>
          </cell>
          <cell r="M32" t="str">
            <v>-</v>
          </cell>
          <cell r="N32" t="str">
            <v>-</v>
          </cell>
          <cell r="O32" t="str">
            <v>-</v>
          </cell>
          <cell r="P32" t="str">
            <v>-</v>
          </cell>
        </row>
        <row r="33">
          <cell r="A33" t="str">
            <v>Potenza KW</v>
          </cell>
          <cell r="D33" t="str">
            <v>MPI</v>
          </cell>
          <cell r="E33" t="str">
            <v>MPI</v>
          </cell>
          <cell r="F33" t="str">
            <v>MPI</v>
          </cell>
          <cell r="G33" t="str">
            <v>MPI</v>
          </cell>
          <cell r="H33" t="str">
            <v>MPI</v>
          </cell>
          <cell r="I33" t="str">
            <v>MPI</v>
          </cell>
          <cell r="J33" t="str">
            <v>MPI</v>
          </cell>
          <cell r="K33" t="str">
            <v>D Common Rail</v>
          </cell>
          <cell r="L33" t="str">
            <v>D Common Rail</v>
          </cell>
          <cell r="M33" t="str">
            <v>D Common Rail</v>
          </cell>
          <cell r="N33" t="str">
            <v>D Common Rail</v>
          </cell>
          <cell r="O33" t="str">
            <v>D Common Rail</v>
          </cell>
          <cell r="P33" t="str">
            <v>D Common Rail</v>
          </cell>
        </row>
        <row r="34">
          <cell r="A34" t="str">
            <v>Carburante</v>
          </cell>
          <cell r="D34" t="str">
            <v>Aspirato</v>
          </cell>
          <cell r="E34" t="str">
            <v>Aspirato</v>
          </cell>
          <cell r="F34" t="str">
            <v>Aspirato</v>
          </cell>
          <cell r="G34" t="str">
            <v>Aspirato</v>
          </cell>
          <cell r="H34" t="str">
            <v>Aspirato</v>
          </cell>
          <cell r="I34" t="str">
            <v>Aspirato</v>
          </cell>
          <cell r="J34" t="str">
            <v>Aspirato</v>
          </cell>
          <cell r="K34" t="str">
            <v>Sovralimentato</v>
          </cell>
          <cell r="L34" t="str">
            <v>Sovralimentato</v>
          </cell>
          <cell r="M34" t="str">
            <v>Sovralimentato</v>
          </cell>
          <cell r="N34" t="str">
            <v>Sovralimentato</v>
          </cell>
          <cell r="O34" t="str">
            <v>Sovralimentato</v>
          </cell>
          <cell r="P34" t="str">
            <v>Sovralimentato</v>
          </cell>
        </row>
        <row r="35">
          <cell r="A35" t="str">
            <v>Caratteristica Carburante</v>
          </cell>
          <cell r="D35" t="str">
            <v>CEE-F4+EOBD</v>
          </cell>
          <cell r="E35" t="str">
            <v>CEE-F4+EOBD</v>
          </cell>
          <cell r="F35" t="str">
            <v>CEE-F4+EOBD</v>
          </cell>
          <cell r="G35" t="str">
            <v>CEE-F4+EOBD</v>
          </cell>
          <cell r="H35" t="str">
            <v>CEE-F4+EOBD</v>
          </cell>
          <cell r="I35" t="str">
            <v>CEE-F4+EOBD</v>
          </cell>
          <cell r="J35" t="str">
            <v>CEE-F4+EOBD</v>
          </cell>
          <cell r="K35" t="str">
            <v>CEE-F4+EOBD</v>
          </cell>
          <cell r="L35" t="str">
            <v>CEE-F4+EOBD</v>
          </cell>
          <cell r="M35" t="str">
            <v>CEE-F4+EOBD</v>
          </cell>
          <cell r="N35" t="str">
            <v>CEE-F4+EOBD</v>
          </cell>
          <cell r="O35" t="str">
            <v>CEE-F4+EOBD</v>
          </cell>
          <cell r="P35" t="str">
            <v>CEE-F4+EOBD</v>
          </cell>
        </row>
        <row r="36">
          <cell r="A36" t="str">
            <v>Alimentazione Carburante</v>
          </cell>
          <cell r="D36" t="str">
            <v>4</v>
          </cell>
          <cell r="E36" t="str">
            <v>4</v>
          </cell>
          <cell r="F36" t="str">
            <v>4</v>
          </cell>
          <cell r="G36" t="str">
            <v>4</v>
          </cell>
          <cell r="H36" t="str">
            <v>4</v>
          </cell>
          <cell r="I36" t="str">
            <v>4</v>
          </cell>
          <cell r="J36" t="str">
            <v>4</v>
          </cell>
          <cell r="K36" t="str">
            <v>4</v>
          </cell>
          <cell r="L36" t="str">
            <v>4</v>
          </cell>
          <cell r="M36" t="str">
            <v>4</v>
          </cell>
          <cell r="N36" t="str">
            <v>4</v>
          </cell>
          <cell r="O36" t="str">
            <v>4</v>
          </cell>
          <cell r="P36" t="str">
            <v>4</v>
          </cell>
        </row>
        <row r="37">
          <cell r="A37" t="str">
            <v>Caratteristiche Motore</v>
          </cell>
          <cell r="D37" t="str">
            <v>2</v>
          </cell>
          <cell r="E37" t="str">
            <v>2</v>
          </cell>
          <cell r="F37" t="str">
            <v>4</v>
          </cell>
          <cell r="G37" t="str">
            <v>4</v>
          </cell>
          <cell r="H37" t="str">
            <v>4</v>
          </cell>
          <cell r="I37" t="str">
            <v>4</v>
          </cell>
          <cell r="J37" t="str">
            <v>4</v>
          </cell>
          <cell r="K37" t="str">
            <v>4</v>
          </cell>
          <cell r="L37" t="str">
            <v>4</v>
          </cell>
          <cell r="M37" t="str">
            <v>4</v>
          </cell>
          <cell r="N37" t="str">
            <v>2</v>
          </cell>
          <cell r="O37" t="str">
            <v>2</v>
          </cell>
          <cell r="P37" t="str">
            <v>4</v>
          </cell>
        </row>
        <row r="38">
          <cell r="A38" t="str">
            <v>Livello di ecologia</v>
          </cell>
          <cell r="D38" t="str">
            <v>evo2</v>
          </cell>
          <cell r="E38" t="str">
            <v>evo2</v>
          </cell>
        </row>
        <row r="39">
          <cell r="A39" t="str">
            <v>N. Cilindri</v>
          </cell>
          <cell r="D39" t="str">
            <v>active</v>
          </cell>
          <cell r="E39" t="str">
            <v>dynamic</v>
          </cell>
          <cell r="F39" t="str">
            <v>active</v>
          </cell>
          <cell r="G39" t="str">
            <v>dynamic</v>
          </cell>
          <cell r="H39" t="str">
            <v>emotion</v>
          </cell>
          <cell r="I39" t="str">
            <v>dynamic</v>
          </cell>
          <cell r="J39" t="str">
            <v>emotion</v>
          </cell>
          <cell r="K39" t="str">
            <v>active</v>
          </cell>
          <cell r="L39" t="str">
            <v>dynamic</v>
          </cell>
          <cell r="M39" t="str">
            <v>emotion</v>
          </cell>
          <cell r="N39" t="str">
            <v>dynamic</v>
          </cell>
          <cell r="O39" t="str">
            <v>emotion</v>
          </cell>
          <cell r="P39" t="str">
            <v>4wd</v>
          </cell>
        </row>
        <row r="40">
          <cell r="A40" t="str">
            <v>PARTE SUPERIORE E FRONTALE PLANCIA SCHIUMATA</v>
          </cell>
          <cell r="D40" t="str">
            <v>X</v>
          </cell>
          <cell r="E40" t="str">
            <v>X</v>
          </cell>
          <cell r="F40" t="str">
            <v>X</v>
          </cell>
          <cell r="G40" t="str">
            <v>X</v>
          </cell>
          <cell r="H40" t="str">
            <v>X</v>
          </cell>
          <cell r="I40" t="str">
            <v>X</v>
          </cell>
          <cell r="J40" t="str">
            <v>X</v>
          </cell>
          <cell r="K40" t="str">
            <v>X</v>
          </cell>
          <cell r="L40" t="str">
            <v>X</v>
          </cell>
          <cell r="M40" t="str">
            <v>X</v>
          </cell>
          <cell r="N40" t="str">
            <v>X</v>
          </cell>
          <cell r="O40" t="str">
            <v>X</v>
          </cell>
          <cell r="P40" t="str">
            <v>X</v>
          </cell>
        </row>
        <row r="41">
          <cell r="A41" t="str">
            <v>2 CASSETTI PORTAOGGETTI ZONA SUPERIORE PLANCIA</v>
          </cell>
          <cell r="D41" t="str">
            <v>X</v>
          </cell>
          <cell r="E41" t="str">
            <v>X</v>
          </cell>
          <cell r="F41" t="str">
            <v>X</v>
          </cell>
          <cell r="G41" t="str">
            <v>X</v>
          </cell>
          <cell r="H41" t="str">
            <v>X</v>
          </cell>
          <cell r="I41" t="str">
            <v>X</v>
          </cell>
          <cell r="J41" t="str">
            <v>X</v>
          </cell>
          <cell r="K41" t="str">
            <v>X</v>
          </cell>
          <cell r="L41" t="str">
            <v>X</v>
          </cell>
          <cell r="M41" t="str">
            <v>X</v>
          </cell>
          <cell r="N41" t="str">
            <v>X</v>
          </cell>
          <cell r="O41" t="str">
            <v>X</v>
          </cell>
          <cell r="P41" t="str">
            <v>X</v>
          </cell>
        </row>
        <row r="42">
          <cell r="A42" t="str">
            <v>MARSUPIO PORTAOGGETTI SU PLANCIA A DESTRA IN BASSO</v>
          </cell>
          <cell r="D42" t="str">
            <v>X</v>
          </cell>
          <cell r="E42" t="str">
            <v>X</v>
          </cell>
          <cell r="F42" t="str">
            <v>X</v>
          </cell>
          <cell r="G42" t="str">
            <v>X</v>
          </cell>
          <cell r="H42" t="str">
            <v>X</v>
          </cell>
          <cell r="I42" t="str">
            <v>X</v>
          </cell>
          <cell r="J42" t="str">
            <v>X</v>
          </cell>
          <cell r="K42" t="str">
            <v>X</v>
          </cell>
          <cell r="L42" t="str">
            <v>X</v>
          </cell>
          <cell r="M42" t="str">
            <v>X</v>
          </cell>
          <cell r="N42" t="str">
            <v>X</v>
          </cell>
          <cell r="O42" t="str">
            <v>X</v>
          </cell>
          <cell r="P42" t="str">
            <v>X</v>
          </cell>
        </row>
        <row r="43">
          <cell r="A43" t="str">
            <v>DOPPIO VANO DIN UTILIZZABILE COME VANO PORTAGUANTI</v>
          </cell>
          <cell r="D43" t="str">
            <v>X</v>
          </cell>
          <cell r="E43" t="str">
            <v>X</v>
          </cell>
          <cell r="F43" t="str">
            <v>X</v>
          </cell>
          <cell r="G43" t="str">
            <v>X</v>
          </cell>
          <cell r="H43" t="str">
            <v>X</v>
          </cell>
          <cell r="I43" t="str">
            <v>X</v>
          </cell>
          <cell r="J43" t="str">
            <v>X</v>
          </cell>
          <cell r="K43" t="str">
            <v>X</v>
          </cell>
          <cell r="L43" t="str">
            <v>X</v>
          </cell>
          <cell r="M43" t="str">
            <v>X</v>
          </cell>
          <cell r="N43" t="str">
            <v>X</v>
          </cell>
          <cell r="O43" t="str">
            <v>X</v>
          </cell>
          <cell r="P43" t="str">
            <v>X</v>
          </cell>
        </row>
        <row r="44">
          <cell r="A44" t="str">
            <v>CAMBIO SU PLANCIA</v>
          </cell>
          <cell r="D44" t="str">
            <v>X</v>
          </cell>
          <cell r="E44" t="str">
            <v>X</v>
          </cell>
          <cell r="F44" t="str">
            <v>X</v>
          </cell>
          <cell r="G44" t="str">
            <v>X</v>
          </cell>
          <cell r="H44" t="str">
            <v>X</v>
          </cell>
          <cell r="I44" t="str">
            <v>X</v>
          </cell>
          <cell r="J44" t="str">
            <v>X</v>
          </cell>
          <cell r="K44" t="str">
            <v>X</v>
          </cell>
          <cell r="L44" t="str">
            <v>X</v>
          </cell>
          <cell r="M44" t="str">
            <v>X</v>
          </cell>
          <cell r="N44" t="str">
            <v>X</v>
          </cell>
          <cell r="O44" t="str">
            <v>X</v>
          </cell>
          <cell r="P44" t="str">
            <v>X</v>
          </cell>
        </row>
        <row r="45">
          <cell r="A45" t="str">
            <v>POSACENERE ASPORTABILE ANTERIORE (ENTRO PORTABICCHIERE ANT)</v>
          </cell>
          <cell r="D45" t="str">
            <v>X</v>
          </cell>
          <cell r="E45" t="str">
            <v>X</v>
          </cell>
          <cell r="F45" t="str">
            <v>X</v>
          </cell>
          <cell r="G45" t="str">
            <v>X</v>
          </cell>
          <cell r="H45" t="str">
            <v>X</v>
          </cell>
          <cell r="I45" t="str">
            <v>X</v>
          </cell>
          <cell r="J45" t="str">
            <v>X</v>
          </cell>
          <cell r="K45" t="str">
            <v>X</v>
          </cell>
          <cell r="L45" t="str">
            <v>X</v>
          </cell>
          <cell r="M45" t="str">
            <v>X</v>
          </cell>
          <cell r="N45" t="str">
            <v>X</v>
          </cell>
          <cell r="O45" t="str">
            <v>X</v>
          </cell>
          <cell r="P45" t="str">
            <v>X</v>
          </cell>
        </row>
        <row r="46">
          <cell r="A46" t="str">
            <v xml:space="preserve">MOBILETTO CON PORTABICC, VANO, ACCENDISIGARI E PRESA 12V) </v>
          </cell>
          <cell r="D46" t="str">
            <v>X</v>
          </cell>
          <cell r="E46" t="str">
            <v>X</v>
          </cell>
          <cell r="F46" t="str">
            <v>X</v>
          </cell>
          <cell r="G46" t="str">
            <v>X</v>
          </cell>
          <cell r="H46" t="str">
            <v>X</v>
          </cell>
          <cell r="I46" t="str">
            <v>X</v>
          </cell>
          <cell r="J46" t="str">
            <v>X</v>
          </cell>
          <cell r="K46" t="str">
            <v>X</v>
          </cell>
          <cell r="L46" t="str">
            <v>X</v>
          </cell>
          <cell r="M46" t="str">
            <v>X</v>
          </cell>
          <cell r="N46" t="str">
            <v>X</v>
          </cell>
          <cell r="O46" t="str">
            <v>X</v>
          </cell>
          <cell r="P46" t="str">
            <v>X</v>
          </cell>
        </row>
        <row r="47">
          <cell r="A47" t="str">
            <v>VANO AD ALA SU PADIGLIONE</v>
          </cell>
          <cell r="D47" t="str">
            <v>X</v>
          </cell>
          <cell r="E47" t="str">
            <v>X</v>
          </cell>
          <cell r="F47" t="str">
            <v>X</v>
          </cell>
          <cell r="G47" t="str">
            <v>X</v>
          </cell>
          <cell r="H47" t="str">
            <v>X</v>
          </cell>
          <cell r="I47" t="str">
            <v>X</v>
          </cell>
          <cell r="J47" t="str">
            <v>X</v>
          </cell>
          <cell r="K47" t="str">
            <v>X</v>
          </cell>
          <cell r="L47" t="str">
            <v>X</v>
          </cell>
          <cell r="M47" t="str">
            <v>X</v>
          </cell>
          <cell r="N47" t="str">
            <v>X</v>
          </cell>
          <cell r="O47" t="str">
            <v>X</v>
          </cell>
          <cell r="P47" t="str">
            <v>X</v>
          </cell>
        </row>
        <row r="48">
          <cell r="A48" t="str">
            <v>POGGIAPIEDE LATO GUIDA</v>
          </cell>
          <cell r="D48" t="str">
            <v>X</v>
          </cell>
          <cell r="E48" t="str">
            <v>X</v>
          </cell>
          <cell r="F48" t="str">
            <v>X</v>
          </cell>
          <cell r="G48" t="str">
            <v>X</v>
          </cell>
          <cell r="H48" t="str">
            <v>X</v>
          </cell>
          <cell r="I48" t="str">
            <v>X</v>
          </cell>
          <cell r="J48" t="str">
            <v>X</v>
          </cell>
          <cell r="K48" t="str">
            <v>X</v>
          </cell>
          <cell r="L48" t="str">
            <v>X</v>
          </cell>
          <cell r="M48" t="str">
            <v>X</v>
          </cell>
          <cell r="N48" t="str">
            <v>X</v>
          </cell>
          <cell r="O48" t="str">
            <v>X</v>
          </cell>
          <cell r="P48" t="str">
            <v>X</v>
          </cell>
        </row>
        <row r="49">
          <cell r="A49" t="str">
            <v>PLAFONIERA POSTI POSTERIORI</v>
          </cell>
          <cell r="D49" t="str">
            <v>X</v>
          </cell>
          <cell r="E49" t="str">
            <v>X</v>
          </cell>
          <cell r="F49" t="str">
            <v>X</v>
          </cell>
          <cell r="G49" t="str">
            <v>X</v>
          </cell>
          <cell r="H49" t="str">
            <v>X</v>
          </cell>
          <cell r="I49" t="str">
            <v>X</v>
          </cell>
          <cell r="J49" t="str">
            <v>X</v>
          </cell>
          <cell r="K49" t="str">
            <v>X</v>
          </cell>
          <cell r="L49" t="str">
            <v>X</v>
          </cell>
          <cell r="M49" t="str">
            <v>X</v>
          </cell>
          <cell r="N49" t="str">
            <v>X</v>
          </cell>
          <cell r="O49" t="str">
            <v>X</v>
          </cell>
          <cell r="P49" t="str">
            <v>X</v>
          </cell>
        </row>
        <row r="50">
          <cell r="A50" t="str">
            <v>LUCE VANO BAGAGLI</v>
          </cell>
          <cell r="D50" t="str">
            <v>X</v>
          </cell>
          <cell r="E50" t="str">
            <v>X</v>
          </cell>
          <cell r="F50" t="str">
            <v>X</v>
          </cell>
          <cell r="G50" t="str">
            <v>X</v>
          </cell>
          <cell r="H50" t="str">
            <v>X</v>
          </cell>
          <cell r="I50" t="str">
            <v>X</v>
          </cell>
          <cell r="J50" t="str">
            <v>X</v>
          </cell>
          <cell r="K50" t="str">
            <v>X</v>
          </cell>
          <cell r="L50" t="str">
            <v>X</v>
          </cell>
          <cell r="M50" t="str">
            <v>X</v>
          </cell>
          <cell r="N50" t="str">
            <v>X</v>
          </cell>
          <cell r="O50" t="str">
            <v>X</v>
          </cell>
          <cell r="P50" t="str">
            <v>X</v>
          </cell>
        </row>
        <row r="51">
          <cell r="A51" t="str">
            <v>SPORTELLO CARBURANTE ASSERVITO ALLA CHIUSURA CENTRALIZZATA</v>
          </cell>
          <cell r="D51" t="str">
            <v>X</v>
          </cell>
          <cell r="E51" t="str">
            <v>X</v>
          </cell>
          <cell r="F51" t="str">
            <v>X</v>
          </cell>
          <cell r="G51" t="str">
            <v>X</v>
          </cell>
          <cell r="H51" t="str">
            <v>X</v>
          </cell>
          <cell r="I51" t="str">
            <v>X</v>
          </cell>
          <cell r="J51" t="str">
            <v>X</v>
          </cell>
          <cell r="K51" t="str">
            <v>X</v>
          </cell>
          <cell r="L51" t="str">
            <v>X</v>
          </cell>
          <cell r="M51" t="str">
            <v>X</v>
          </cell>
          <cell r="N51" t="str">
            <v>X</v>
          </cell>
          <cell r="O51" t="str">
            <v>X</v>
          </cell>
          <cell r="P51" t="str">
            <v>X</v>
          </cell>
        </row>
        <row r="52">
          <cell r="A52" t="str">
            <v>CRISTALLI ATERMICI</v>
          </cell>
          <cell r="D52" t="str">
            <v>X</v>
          </cell>
          <cell r="E52" t="str">
            <v>X</v>
          </cell>
          <cell r="F52" t="str">
            <v>X</v>
          </cell>
          <cell r="G52" t="str">
            <v>X</v>
          </cell>
          <cell r="H52" t="str">
            <v>X</v>
          </cell>
          <cell r="I52" t="str">
            <v>X</v>
          </cell>
          <cell r="J52" t="str">
            <v>X</v>
          </cell>
          <cell r="K52" t="str">
            <v>X</v>
          </cell>
          <cell r="L52" t="str">
            <v>X</v>
          </cell>
          <cell r="M52" t="str">
            <v>X</v>
          </cell>
          <cell r="N52" t="str">
            <v>X</v>
          </cell>
          <cell r="O52" t="str">
            <v>X</v>
          </cell>
          <cell r="P52" t="str">
            <v>X</v>
          </cell>
        </row>
        <row r="53">
          <cell r="A53" t="str">
            <v>PREDISPOSIZIONE PORTAPACCHI</v>
          </cell>
          <cell r="D53" t="str">
            <v>X</v>
          </cell>
          <cell r="E53" t="str">
            <v>X</v>
          </cell>
          <cell r="F53" t="str">
            <v>X</v>
          </cell>
          <cell r="G53" t="str">
            <v>X</v>
          </cell>
          <cell r="H53" t="str">
            <v>X</v>
          </cell>
          <cell r="I53" t="str">
            <v>X</v>
          </cell>
          <cell r="J53" t="str">
            <v>X</v>
          </cell>
          <cell r="K53" t="str">
            <v>X</v>
          </cell>
          <cell r="L53" t="str">
            <v>X</v>
          </cell>
          <cell r="M53" t="str">
            <v>X</v>
          </cell>
          <cell r="N53" t="str">
            <v>X</v>
          </cell>
          <cell r="O53" t="str">
            <v>X</v>
          </cell>
          <cell r="P53" t="str">
            <v>X</v>
          </cell>
        </row>
        <row r="54">
          <cell r="A54" t="str">
            <v>CAPPELLIERA E COPERTURA BAGAGLIO</v>
          </cell>
          <cell r="D54" t="str">
            <v>X</v>
          </cell>
          <cell r="E54" t="str">
            <v>X</v>
          </cell>
          <cell r="F54" t="str">
            <v>X</v>
          </cell>
          <cell r="G54" t="str">
            <v>X</v>
          </cell>
          <cell r="H54" t="str">
            <v>X</v>
          </cell>
          <cell r="I54" t="str">
            <v>X</v>
          </cell>
          <cell r="J54" t="str">
            <v>X</v>
          </cell>
          <cell r="K54" t="str">
            <v>X</v>
          </cell>
          <cell r="L54" t="str">
            <v>X</v>
          </cell>
          <cell r="M54" t="str">
            <v>X</v>
          </cell>
          <cell r="N54" t="str">
            <v>X</v>
          </cell>
          <cell r="O54" t="str">
            <v>X</v>
          </cell>
          <cell r="P54" t="str">
            <v>X</v>
          </cell>
        </row>
        <row r="55">
          <cell r="A55" t="str">
            <v>PORTELLONE CON APERTURA A MANIGLIA ATTIVA</v>
          </cell>
          <cell r="D55" t="str">
            <v>X</v>
          </cell>
          <cell r="E55" t="str">
            <v>X</v>
          </cell>
          <cell r="F55" t="str">
            <v>X</v>
          </cell>
          <cell r="G55" t="str">
            <v>X</v>
          </cell>
          <cell r="H55" t="str">
            <v>X</v>
          </cell>
          <cell r="I55" t="str">
            <v>X</v>
          </cell>
          <cell r="J55" t="str">
            <v>X</v>
          </cell>
          <cell r="K55" t="str">
            <v>X</v>
          </cell>
          <cell r="L55" t="str">
            <v>X</v>
          </cell>
          <cell r="M55" t="str">
            <v>X</v>
          </cell>
          <cell r="N55" t="str">
            <v>X</v>
          </cell>
          <cell r="O55" t="str">
            <v>X</v>
          </cell>
          <cell r="P55" t="str">
            <v>X</v>
          </cell>
        </row>
        <row r="56">
          <cell r="A56" t="str">
            <v>GANCI FISSAGGIO BAGAGLI SU PIANO DI CARICO</v>
          </cell>
          <cell r="D56" t="str">
            <v>X</v>
          </cell>
          <cell r="E56" t="str">
            <v>X</v>
          </cell>
          <cell r="F56" t="str">
            <v>X</v>
          </cell>
          <cell r="G56" t="str">
            <v>X</v>
          </cell>
          <cell r="H56" t="str">
            <v>X</v>
          </cell>
          <cell r="I56" t="str">
            <v>X</v>
          </cell>
          <cell r="J56" t="str">
            <v>X</v>
          </cell>
          <cell r="K56" t="str">
            <v>X</v>
          </cell>
          <cell r="L56" t="str">
            <v>X</v>
          </cell>
          <cell r="M56" t="str">
            <v>X</v>
          </cell>
          <cell r="N56" t="str">
            <v>X</v>
          </cell>
          <cell r="O56" t="str">
            <v>X</v>
          </cell>
          <cell r="P56" t="str">
            <v>X</v>
          </cell>
        </row>
        <row r="57">
          <cell r="A57" t="str">
            <v xml:space="preserve">MANIGLIE APPIGLIO (4) CON GANCIO ABITI </v>
          </cell>
          <cell r="D57" t="str">
            <v>X</v>
          </cell>
          <cell r="E57" t="str">
            <v>X</v>
          </cell>
          <cell r="F57" t="str">
            <v>X</v>
          </cell>
          <cell r="G57" t="str">
            <v>X</v>
          </cell>
          <cell r="H57" t="str">
            <v>X</v>
          </cell>
          <cell r="I57" t="str">
            <v>X</v>
          </cell>
          <cell r="J57" t="str">
            <v>X</v>
          </cell>
          <cell r="K57" t="str">
            <v>X</v>
          </cell>
          <cell r="L57" t="str">
            <v>X</v>
          </cell>
          <cell r="M57" t="str">
            <v>X</v>
          </cell>
          <cell r="N57" t="str">
            <v>X</v>
          </cell>
          <cell r="O57" t="str">
            <v>X</v>
          </cell>
          <cell r="P57" t="str">
            <v>X</v>
          </cell>
        </row>
        <row r="58">
          <cell r="A58" t="str">
            <v>PANTINA GUIDA E PASSEGGERO CON SPECCHIO COPERTO</v>
          </cell>
          <cell r="D58" t="str">
            <v>X</v>
          </cell>
          <cell r="E58" t="str">
            <v>X</v>
          </cell>
          <cell r="F58" t="str">
            <v>X</v>
          </cell>
          <cell r="G58" t="str">
            <v>X</v>
          </cell>
          <cell r="H58" t="str">
            <v>X</v>
          </cell>
          <cell r="I58" t="str">
            <v>X</v>
          </cell>
          <cell r="J58" t="str">
            <v>X</v>
          </cell>
          <cell r="K58" t="str">
            <v>X</v>
          </cell>
          <cell r="L58" t="str">
            <v>X</v>
          </cell>
          <cell r="M58" t="str">
            <v>X</v>
          </cell>
          <cell r="N58" t="str">
            <v>X</v>
          </cell>
          <cell r="O58" t="str">
            <v>X</v>
          </cell>
          <cell r="P58" t="str">
            <v>X</v>
          </cell>
        </row>
        <row r="59">
          <cell r="A59" t="str">
            <v>IMMOBILIZER</v>
          </cell>
          <cell r="D59" t="str">
            <v>X</v>
          </cell>
          <cell r="E59" t="str">
            <v>X</v>
          </cell>
          <cell r="F59" t="str">
            <v>X</v>
          </cell>
          <cell r="G59" t="str">
            <v>X</v>
          </cell>
          <cell r="H59" t="str">
            <v>X</v>
          </cell>
          <cell r="I59" t="str">
            <v>X</v>
          </cell>
          <cell r="J59" t="str">
            <v>X</v>
          </cell>
          <cell r="K59" t="str">
            <v>X</v>
          </cell>
          <cell r="L59" t="str">
            <v>X</v>
          </cell>
          <cell r="M59" t="str">
            <v>X</v>
          </cell>
          <cell r="N59" t="str">
            <v>X</v>
          </cell>
          <cell r="O59" t="str">
            <v>X</v>
          </cell>
          <cell r="P59" t="str">
            <v>X</v>
          </cell>
        </row>
        <row r="60">
          <cell r="A60" t="str">
            <v>DISPOSITIVO FOLLOW ME HOME</v>
          </cell>
          <cell r="D60" t="str">
            <v>X</v>
          </cell>
          <cell r="E60" t="str">
            <v>X</v>
          </cell>
          <cell r="F60" t="str">
            <v>X</v>
          </cell>
          <cell r="G60" t="str">
            <v>X</v>
          </cell>
          <cell r="H60" t="str">
            <v>X</v>
          </cell>
          <cell r="I60" t="str">
            <v>X</v>
          </cell>
          <cell r="J60" t="str">
            <v>X</v>
          </cell>
          <cell r="K60" t="str">
            <v>X</v>
          </cell>
          <cell r="L60" t="str">
            <v>X</v>
          </cell>
          <cell r="M60" t="str">
            <v>X</v>
          </cell>
          <cell r="N60" t="str">
            <v>X</v>
          </cell>
          <cell r="O60" t="str">
            <v>X</v>
          </cell>
          <cell r="P60" t="str">
            <v>X</v>
          </cell>
        </row>
        <row r="61">
          <cell r="A61" t="str">
            <v>CARICHI ATTIVI FUORI CHIAVE</v>
          </cell>
          <cell r="D61" t="str">
            <v>X</v>
          </cell>
          <cell r="E61" t="str">
            <v>X</v>
          </cell>
          <cell r="F61" t="str">
            <v>X</v>
          </cell>
          <cell r="G61" t="str">
            <v>X</v>
          </cell>
          <cell r="H61" t="str">
            <v>X</v>
          </cell>
          <cell r="I61" t="str">
            <v>X</v>
          </cell>
          <cell r="J61" t="str">
            <v>X</v>
          </cell>
          <cell r="K61" t="str">
            <v>X</v>
          </cell>
          <cell r="L61" t="str">
            <v>X</v>
          </cell>
          <cell r="M61" t="str">
            <v>X</v>
          </cell>
          <cell r="N61" t="str">
            <v>X</v>
          </cell>
          <cell r="O61" t="str">
            <v>X</v>
          </cell>
          <cell r="P61" t="str">
            <v>X</v>
          </cell>
        </row>
        <row r="62">
          <cell r="A62" t="str">
            <v>TERGI INTELLIGENTE CON 4 INTERMITTENZE + 2 VEL. CONTINUE</v>
          </cell>
          <cell r="D62" t="str">
            <v>X</v>
          </cell>
          <cell r="E62" t="str">
            <v>X</v>
          </cell>
          <cell r="F62" t="str">
            <v>X</v>
          </cell>
          <cell r="G62" t="str">
            <v>X</v>
          </cell>
          <cell r="H62" t="str">
            <v>X</v>
          </cell>
          <cell r="I62" t="str">
            <v>X</v>
          </cell>
          <cell r="J62" t="str">
            <v>X</v>
          </cell>
          <cell r="K62" t="str">
            <v>X</v>
          </cell>
          <cell r="L62" t="str">
            <v>X</v>
          </cell>
          <cell r="M62" t="str">
            <v>X</v>
          </cell>
          <cell r="N62" t="str">
            <v>X</v>
          </cell>
          <cell r="O62" t="str">
            <v>X</v>
          </cell>
          <cell r="P62" t="str">
            <v>X</v>
          </cell>
        </row>
        <row r="63">
          <cell r="A63" t="str">
            <v>TERGILUNOTTO INTELLIGENTE CON INTERMITTENZA</v>
          </cell>
          <cell r="D63" t="str">
            <v>X</v>
          </cell>
          <cell r="E63" t="str">
            <v>X</v>
          </cell>
          <cell r="F63" t="str">
            <v>X</v>
          </cell>
          <cell r="G63" t="str">
            <v>X</v>
          </cell>
          <cell r="H63" t="str">
            <v>X</v>
          </cell>
          <cell r="I63" t="str">
            <v>X</v>
          </cell>
          <cell r="J63" t="str">
            <v>X</v>
          </cell>
          <cell r="K63" t="str">
            <v>X</v>
          </cell>
          <cell r="L63" t="str">
            <v>X</v>
          </cell>
          <cell r="M63" t="str">
            <v>X</v>
          </cell>
          <cell r="N63" t="str">
            <v>X</v>
          </cell>
          <cell r="O63" t="str">
            <v>X</v>
          </cell>
          <cell r="P63" t="str">
            <v>X</v>
          </cell>
        </row>
        <row r="64">
          <cell r="A64" t="str">
            <v>LUNOTTO TERMICO CON INTERRUTTORE TEMPORIZZATO</v>
          </cell>
          <cell r="D64" t="str">
            <v>X</v>
          </cell>
          <cell r="E64" t="str">
            <v>X</v>
          </cell>
          <cell r="F64" t="str">
            <v>X</v>
          </cell>
          <cell r="G64" t="str">
            <v>X</v>
          </cell>
          <cell r="H64" t="str">
            <v>X</v>
          </cell>
          <cell r="I64" t="str">
            <v>X</v>
          </cell>
          <cell r="J64" t="str">
            <v>X</v>
          </cell>
          <cell r="K64" t="str">
            <v>X</v>
          </cell>
          <cell r="L64" t="str">
            <v>X</v>
          </cell>
          <cell r="M64" t="str">
            <v>X</v>
          </cell>
          <cell r="N64" t="str">
            <v>X</v>
          </cell>
          <cell r="O64" t="str">
            <v>X</v>
          </cell>
          <cell r="P64" t="str">
            <v>X</v>
          </cell>
        </row>
        <row r="65">
          <cell r="A65" t="str">
            <v>BATTERIA SENZA MANUTENZIONE CON OCCHIO MAGICO</v>
          </cell>
          <cell r="D65" t="str">
            <v>X</v>
          </cell>
          <cell r="E65" t="str">
            <v>X</v>
          </cell>
          <cell r="F65" t="str">
            <v>X</v>
          </cell>
          <cell r="G65" t="str">
            <v>X</v>
          </cell>
          <cell r="H65" t="str">
            <v>X</v>
          </cell>
          <cell r="I65" t="str">
            <v>X</v>
          </cell>
          <cell r="J65" t="str">
            <v>X</v>
          </cell>
          <cell r="K65" t="str">
            <v>X</v>
          </cell>
          <cell r="L65" t="str">
            <v>X</v>
          </cell>
          <cell r="M65" t="str">
            <v>X</v>
          </cell>
          <cell r="N65" t="str">
            <v>X</v>
          </cell>
          <cell r="O65" t="str">
            <v>X</v>
          </cell>
          <cell r="P65" t="str">
            <v>X</v>
          </cell>
        </row>
        <row r="66">
          <cell r="A66" t="str">
            <v>VOLANTE A TRE RAZZE SCHIUMATO</v>
          </cell>
          <cell r="D66" t="str">
            <v>X</v>
          </cell>
          <cell r="E66" t="str">
            <v>X</v>
          </cell>
          <cell r="F66" t="str">
            <v>X</v>
          </cell>
          <cell r="G66" t="str">
            <v>X</v>
          </cell>
          <cell r="H66" t="str">
            <v>X</v>
          </cell>
          <cell r="I66" t="str">
            <v>X</v>
          </cell>
          <cell r="J66" t="str">
            <v>X</v>
          </cell>
          <cell r="K66" t="str">
            <v>X</v>
          </cell>
          <cell r="L66" t="str">
            <v>X</v>
          </cell>
          <cell r="M66" t="str">
            <v>X</v>
          </cell>
          <cell r="N66" t="str">
            <v>X</v>
          </cell>
          <cell r="O66" t="str">
            <v>X</v>
          </cell>
          <cell r="P66" t="str">
            <v>X</v>
          </cell>
        </row>
        <row r="67">
          <cell r="A67" t="str">
            <v>TACHIM., CONTAGIRI, T. ACQUA, L. BENZINA  ANALOGICI</v>
          </cell>
          <cell r="D67" t="str">
            <v>X</v>
          </cell>
          <cell r="E67" t="str">
            <v>X</v>
          </cell>
          <cell r="F67" t="str">
            <v>X</v>
          </cell>
          <cell r="G67" t="str">
            <v>X</v>
          </cell>
          <cell r="H67" t="str">
            <v>X</v>
          </cell>
          <cell r="I67" t="str">
            <v>X</v>
          </cell>
          <cell r="J67" t="str">
            <v>X</v>
          </cell>
          <cell r="K67" t="str">
            <v>X</v>
          </cell>
          <cell r="L67" t="str">
            <v>X</v>
          </cell>
          <cell r="M67" t="str">
            <v>X</v>
          </cell>
          <cell r="N67" t="str">
            <v>X</v>
          </cell>
          <cell r="O67" t="str">
            <v>X</v>
          </cell>
          <cell r="P67" t="str">
            <v>X</v>
          </cell>
        </row>
        <row r="68">
          <cell r="A68" t="str">
            <v>ODOMETRO E OROLOGIO DIGITALI</v>
          </cell>
          <cell r="D68" t="str">
            <v>X</v>
          </cell>
          <cell r="E68" t="str">
            <v>X</v>
          </cell>
          <cell r="F68" t="str">
            <v>X</v>
          </cell>
          <cell r="G68" t="str">
            <v>X</v>
          </cell>
          <cell r="H68" t="str">
            <v>X</v>
          </cell>
          <cell r="I68" t="str">
            <v>X</v>
          </cell>
          <cell r="J68" t="str">
            <v>X</v>
          </cell>
          <cell r="K68" t="str">
            <v>X</v>
          </cell>
          <cell r="L68" t="str">
            <v>X</v>
          </cell>
          <cell r="M68" t="str">
            <v>X</v>
          </cell>
          <cell r="N68" t="str">
            <v>X</v>
          </cell>
          <cell r="O68" t="str">
            <v>X</v>
          </cell>
          <cell r="P68" t="str">
            <v>X</v>
          </cell>
        </row>
        <row r="69">
          <cell r="A69" t="str">
            <v>CHECK PORTE E LUCI</v>
          </cell>
          <cell r="D69" t="str">
            <v>X</v>
          </cell>
          <cell r="E69" t="str">
            <v>X</v>
          </cell>
          <cell r="F69" t="str">
            <v>X</v>
          </cell>
          <cell r="G69" t="str">
            <v>X</v>
          </cell>
          <cell r="H69" t="str">
            <v>X</v>
          </cell>
          <cell r="I69" t="str">
            <v>X</v>
          </cell>
          <cell r="J69" t="str">
            <v>X</v>
          </cell>
          <cell r="K69" t="str">
            <v>X</v>
          </cell>
          <cell r="L69" t="str">
            <v>X</v>
          </cell>
          <cell r="M69" t="str">
            <v>X</v>
          </cell>
          <cell r="N69" t="str">
            <v>X</v>
          </cell>
          <cell r="O69" t="str">
            <v>X</v>
          </cell>
          <cell r="P69" t="str">
            <v>X</v>
          </cell>
        </row>
        <row r="70">
          <cell r="A70" t="str">
            <v>TRIP COMPUTER</v>
          </cell>
          <cell r="D70" t="str">
            <v>X</v>
          </cell>
          <cell r="E70" t="str">
            <v>X</v>
          </cell>
          <cell r="F70" t="str">
            <v>X</v>
          </cell>
          <cell r="G70" t="str">
            <v>X</v>
          </cell>
          <cell r="H70" t="str">
            <v>X</v>
          </cell>
          <cell r="I70" t="str">
            <v>X</v>
          </cell>
          <cell r="J70" t="str">
            <v>X</v>
          </cell>
          <cell r="K70" t="str">
            <v>X</v>
          </cell>
          <cell r="L70" t="str">
            <v>X</v>
          </cell>
          <cell r="M70" t="str">
            <v>X</v>
          </cell>
          <cell r="N70" t="str">
            <v>X</v>
          </cell>
          <cell r="O70" t="str">
            <v>X</v>
          </cell>
          <cell r="P70" t="str">
            <v>X</v>
          </cell>
        </row>
        <row r="71">
          <cell r="A71" t="str">
            <v>ORIENTAMENTO PROIETTORI</v>
          </cell>
          <cell r="D71" t="str">
            <v>X</v>
          </cell>
          <cell r="E71" t="str">
            <v>X</v>
          </cell>
          <cell r="F71" t="str">
            <v>X</v>
          </cell>
          <cell r="G71" t="str">
            <v>X</v>
          </cell>
          <cell r="H71" t="str">
            <v>X</v>
          </cell>
          <cell r="I71" t="str">
            <v>X</v>
          </cell>
          <cell r="J71" t="str">
            <v>X</v>
          </cell>
          <cell r="K71" t="str">
            <v>X</v>
          </cell>
          <cell r="L71" t="str">
            <v>X</v>
          </cell>
          <cell r="M71" t="str">
            <v>X</v>
          </cell>
          <cell r="N71" t="str">
            <v>X</v>
          </cell>
          <cell r="O71" t="str">
            <v>X</v>
          </cell>
          <cell r="P71" t="str">
            <v>X</v>
          </cell>
        </row>
        <row r="72">
          <cell r="A72" t="str">
            <v>PULSANTI BLOCCAPORTE + LED CHIUSURA/DETERRENZA</v>
          </cell>
          <cell r="D72" t="str">
            <v>X</v>
          </cell>
          <cell r="E72" t="str">
            <v>X</v>
          </cell>
          <cell r="F72" t="str">
            <v>X</v>
          </cell>
          <cell r="G72" t="str">
            <v>X</v>
          </cell>
          <cell r="H72" t="str">
            <v>X</v>
          </cell>
          <cell r="I72" t="str">
            <v>X</v>
          </cell>
          <cell r="J72" t="str">
            <v>X</v>
          </cell>
          <cell r="K72" t="str">
            <v>X</v>
          </cell>
          <cell r="L72" t="str">
            <v>X</v>
          </cell>
          <cell r="M72" t="str">
            <v>X</v>
          </cell>
          <cell r="N72" t="str">
            <v>X</v>
          </cell>
          <cell r="O72" t="str">
            <v>X</v>
          </cell>
          <cell r="P72" t="str">
            <v>X</v>
          </cell>
        </row>
        <row r="73">
          <cell r="A73" t="str">
            <v>INDICATORE N. TELAIO SU PLANCIA</v>
          </cell>
          <cell r="D73" t="str">
            <v>X</v>
          </cell>
          <cell r="E73" t="str">
            <v>X</v>
          </cell>
          <cell r="F73" t="str">
            <v>X</v>
          </cell>
          <cell r="G73" t="str">
            <v>X</v>
          </cell>
          <cell r="H73" t="str">
            <v>X</v>
          </cell>
          <cell r="I73" t="str">
            <v>X</v>
          </cell>
          <cell r="J73" t="str">
            <v>X</v>
          </cell>
          <cell r="K73" t="str">
            <v>X</v>
          </cell>
          <cell r="L73" t="str">
            <v>X</v>
          </cell>
          <cell r="M73" t="str">
            <v>X</v>
          </cell>
          <cell r="N73" t="str">
            <v>X</v>
          </cell>
          <cell r="O73" t="str">
            <v>X</v>
          </cell>
          <cell r="P73" t="str">
            <v>X</v>
          </cell>
        </row>
        <row r="74">
          <cell r="A74" t="str">
            <v>RUOTINO DI SCORTA + DOTAZIONE STD DI SOSTITUZIONE</v>
          </cell>
          <cell r="D74" t="str">
            <v>X</v>
          </cell>
          <cell r="E74" t="str">
            <v>X</v>
          </cell>
          <cell r="F74" t="str">
            <v>X</v>
          </cell>
          <cell r="G74" t="str">
            <v>X</v>
          </cell>
          <cell r="H74" t="str">
            <v>X</v>
          </cell>
          <cell r="I74" t="str">
            <v>X</v>
          </cell>
          <cell r="J74" t="str">
            <v>X</v>
          </cell>
          <cell r="K74" t="str">
            <v>X</v>
          </cell>
          <cell r="L74" t="str">
            <v>X</v>
          </cell>
          <cell r="M74" t="str">
            <v>X</v>
          </cell>
          <cell r="N74" t="str">
            <v>X</v>
          </cell>
          <cell r="O74" t="str">
            <v>X</v>
          </cell>
          <cell r="P74" t="str">
            <v>X</v>
          </cell>
        </row>
        <row r="75">
          <cell r="A75" t="str">
            <v>REGOLAZIONE IN ALTEZZA SEDILE GUIDA</v>
          </cell>
          <cell r="D75" t="str">
            <v>X</v>
          </cell>
          <cell r="E75" t="str">
            <v>X</v>
          </cell>
          <cell r="F75" t="str">
            <v>X</v>
          </cell>
          <cell r="G75" t="str">
            <v>X</v>
          </cell>
          <cell r="H75" t="str">
            <v>X</v>
          </cell>
          <cell r="I75" t="str">
            <v>X</v>
          </cell>
          <cell r="J75" t="str">
            <v>X</v>
          </cell>
          <cell r="K75" t="str">
            <v>X</v>
          </cell>
          <cell r="L75" t="str">
            <v>X</v>
          </cell>
          <cell r="M75" t="str">
            <v>X</v>
          </cell>
          <cell r="N75" t="str">
            <v>X</v>
          </cell>
          <cell r="O75" t="str">
            <v>X</v>
          </cell>
          <cell r="P75" t="str">
            <v>X</v>
          </cell>
        </row>
        <row r="76">
          <cell r="A76" t="str">
            <v xml:space="preserve">SEDILE PASSEGGERO RIBALTABILE </v>
          </cell>
          <cell r="D76" t="str">
            <v>X</v>
          </cell>
          <cell r="E76" t="str">
            <v>X</v>
          </cell>
          <cell r="F76" t="str">
            <v>X</v>
          </cell>
          <cell r="G76" t="str">
            <v>X</v>
          </cell>
          <cell r="H76" t="str">
            <v>X</v>
          </cell>
          <cell r="I76" t="str">
            <v>X</v>
          </cell>
          <cell r="J76" t="str">
            <v>X</v>
          </cell>
          <cell r="K76" t="str">
            <v>X</v>
          </cell>
          <cell r="L76" t="str">
            <v>X</v>
          </cell>
          <cell r="M76" t="str">
            <v>X</v>
          </cell>
          <cell r="N76" t="str">
            <v>X</v>
          </cell>
          <cell r="O76" t="str">
            <v>X</v>
          </cell>
          <cell r="P76" t="str">
            <v>X</v>
          </cell>
        </row>
        <row r="77">
          <cell r="A77" t="str">
            <v>POGGIATESTA ANT. CON PRO-TECH</v>
          </cell>
          <cell r="D77" t="str">
            <v>X</v>
          </cell>
          <cell r="E77" t="str">
            <v>X</v>
          </cell>
          <cell r="F77" t="str">
            <v>X</v>
          </cell>
          <cell r="G77" t="str">
            <v>X</v>
          </cell>
          <cell r="H77" t="str">
            <v>X</v>
          </cell>
          <cell r="I77" t="str">
            <v>X</v>
          </cell>
          <cell r="J77" t="str">
            <v>X</v>
          </cell>
          <cell r="K77" t="str">
            <v>X</v>
          </cell>
          <cell r="L77" t="str">
            <v>X</v>
          </cell>
          <cell r="M77" t="str">
            <v>X</v>
          </cell>
          <cell r="N77" t="str">
            <v>X</v>
          </cell>
          <cell r="O77" t="str">
            <v>X</v>
          </cell>
          <cell r="P77" t="str">
            <v>X</v>
          </cell>
        </row>
        <row r="78">
          <cell r="A78" t="str">
            <v>CUSCINO SEDILE POSTERIORE DIVISO 40/60</v>
          </cell>
          <cell r="D78" t="str">
            <v>X</v>
          </cell>
          <cell r="E78" t="str">
            <v>X</v>
          </cell>
          <cell r="F78" t="str">
            <v>X</v>
          </cell>
          <cell r="G78" t="str">
            <v>X</v>
          </cell>
          <cell r="H78" t="str">
            <v>X</v>
          </cell>
          <cell r="I78" t="str">
            <v>X</v>
          </cell>
          <cell r="J78" t="str">
            <v>X</v>
          </cell>
          <cell r="K78" t="str">
            <v>X</v>
          </cell>
          <cell r="L78" t="str">
            <v>X</v>
          </cell>
          <cell r="M78" t="str">
            <v>X</v>
          </cell>
          <cell r="N78" t="str">
            <v>X</v>
          </cell>
          <cell r="O78" t="str">
            <v>X</v>
          </cell>
          <cell r="P78" t="str">
            <v>X</v>
          </cell>
        </row>
        <row r="79">
          <cell r="A79" t="str">
            <v>SCHIENALE SEDILE POSTERIORE 40/20/40</v>
          </cell>
          <cell r="D79" t="str">
            <v>X</v>
          </cell>
          <cell r="E79" t="str">
            <v>X</v>
          </cell>
          <cell r="F79" t="str">
            <v>X</v>
          </cell>
          <cell r="G79" t="str">
            <v>X</v>
          </cell>
          <cell r="H79" t="str">
            <v>X</v>
          </cell>
          <cell r="I79" t="str">
            <v>X</v>
          </cell>
          <cell r="J79" t="str">
            <v>X</v>
          </cell>
          <cell r="K79" t="str">
            <v>X</v>
          </cell>
          <cell r="L79" t="str">
            <v>X</v>
          </cell>
          <cell r="M79" t="str">
            <v>X</v>
          </cell>
          <cell r="N79" t="str">
            <v>X</v>
          </cell>
          <cell r="O79" t="str">
            <v>X</v>
          </cell>
          <cell r="P79" t="str">
            <v>X</v>
          </cell>
        </row>
        <row r="80">
          <cell r="A80" t="str">
            <v>20% SCHIENALE POSTERIORE ATTREZZATO</v>
          </cell>
          <cell r="D80" t="str">
            <v>X</v>
          </cell>
          <cell r="E80" t="str">
            <v>X</v>
          </cell>
          <cell r="F80" t="str">
            <v>X</v>
          </cell>
          <cell r="G80" t="str">
            <v>X</v>
          </cell>
          <cell r="H80" t="str">
            <v>X</v>
          </cell>
          <cell r="I80" t="str">
            <v>X</v>
          </cell>
          <cell r="J80" t="str">
            <v>X</v>
          </cell>
          <cell r="K80" t="str">
            <v>X</v>
          </cell>
          <cell r="L80" t="str">
            <v>X</v>
          </cell>
          <cell r="M80" t="str">
            <v>X</v>
          </cell>
          <cell r="N80" t="str">
            <v>X</v>
          </cell>
          <cell r="O80" t="str">
            <v>X</v>
          </cell>
          <cell r="P80" t="str">
            <v>X</v>
          </cell>
        </row>
        <row r="81">
          <cell r="A81" t="str">
            <v>ATTACCHI ISOFIX A 3 PUNTI SU SEDILE POSTERIORE (X 2 SEGGIOLINI)</v>
          </cell>
          <cell r="D81" t="str">
            <v>X</v>
          </cell>
          <cell r="E81" t="str">
            <v>X</v>
          </cell>
          <cell r="F81" t="str">
            <v>X</v>
          </cell>
          <cell r="G81" t="str">
            <v>X</v>
          </cell>
          <cell r="H81" t="str">
            <v>X</v>
          </cell>
          <cell r="I81" t="str">
            <v>X</v>
          </cell>
          <cell r="J81" t="str">
            <v>X</v>
          </cell>
          <cell r="K81" t="str">
            <v>X</v>
          </cell>
          <cell r="L81" t="str">
            <v>X</v>
          </cell>
          <cell r="M81" t="str">
            <v>X</v>
          </cell>
          <cell r="N81" t="str">
            <v>X</v>
          </cell>
          <cell r="O81" t="str">
            <v>X</v>
          </cell>
          <cell r="P81" t="str">
            <v>X</v>
          </cell>
        </row>
        <row r="82">
          <cell r="A82" t="str">
            <v>POGGIATESTA POSTERIORI (3)</v>
          </cell>
          <cell r="D82" t="str">
            <v>X</v>
          </cell>
          <cell r="E82" t="str">
            <v>X</v>
          </cell>
          <cell r="F82" t="str">
            <v>X</v>
          </cell>
          <cell r="G82" t="str">
            <v>X</v>
          </cell>
          <cell r="H82" t="str">
            <v>X</v>
          </cell>
          <cell r="I82" t="str">
            <v>X</v>
          </cell>
          <cell r="J82" t="str">
            <v>X</v>
          </cell>
          <cell r="K82" t="str">
            <v>X</v>
          </cell>
          <cell r="L82" t="str">
            <v>X</v>
          </cell>
          <cell r="M82" t="str">
            <v>X</v>
          </cell>
          <cell r="N82" t="str">
            <v>X</v>
          </cell>
          <cell r="O82" t="str">
            <v>X</v>
          </cell>
          <cell r="P82" t="str">
            <v>X</v>
          </cell>
        </row>
        <row r="83">
          <cell r="A83" t="str">
            <v>FRENI A DISCO ANTERIORI, A TAMBURO POSTERIORI</v>
          </cell>
          <cell r="D83" t="str">
            <v>X</v>
          </cell>
          <cell r="E83" t="str">
            <v>X</v>
          </cell>
          <cell r="F83" t="str">
            <v>X</v>
          </cell>
          <cell r="G83" t="str">
            <v>X</v>
          </cell>
          <cell r="H83" t="str">
            <v>X</v>
          </cell>
          <cell r="I83" t="str">
            <v>X</v>
          </cell>
          <cell r="J83" t="str">
            <v>X</v>
          </cell>
          <cell r="K83" t="str">
            <v>X</v>
          </cell>
          <cell r="L83" t="str">
            <v>X</v>
          </cell>
          <cell r="M83" t="str">
            <v>X</v>
          </cell>
          <cell r="N83" t="str">
            <v>X</v>
          </cell>
          <cell r="O83" t="str">
            <v>X</v>
          </cell>
          <cell r="P83" t="str">
            <v>X</v>
          </cell>
        </row>
        <row r="84">
          <cell r="A84" t="str">
            <v>PEDALIERA CON FRENO COLLASSABILE</v>
          </cell>
          <cell r="D84" t="str">
            <v>X</v>
          </cell>
          <cell r="E84" t="str">
            <v>X</v>
          </cell>
          <cell r="F84" t="str">
            <v>X</v>
          </cell>
          <cell r="G84" t="str">
            <v>X</v>
          </cell>
          <cell r="H84" t="str">
            <v>X</v>
          </cell>
          <cell r="I84" t="str">
            <v>X</v>
          </cell>
          <cell r="J84" t="str">
            <v>X</v>
          </cell>
          <cell r="K84" t="str">
            <v>X</v>
          </cell>
          <cell r="L84" t="str">
            <v>X</v>
          </cell>
          <cell r="M84" t="str">
            <v>X</v>
          </cell>
          <cell r="N84" t="str">
            <v>X</v>
          </cell>
          <cell r="O84" t="str">
            <v>X</v>
          </cell>
          <cell r="P84" t="str">
            <v>X</v>
          </cell>
        </row>
        <row r="85">
          <cell r="A85" t="str">
            <v>CINT. ANT. A 3 PUNTI CON PRETENSIONATORE E LIMITATORE</v>
          </cell>
          <cell r="D85" t="str">
            <v>X</v>
          </cell>
          <cell r="E85" t="str">
            <v>X</v>
          </cell>
          <cell r="F85" t="str">
            <v>X</v>
          </cell>
          <cell r="G85" t="str">
            <v>X</v>
          </cell>
          <cell r="H85" t="str">
            <v>X</v>
          </cell>
          <cell r="I85" t="str">
            <v>X</v>
          </cell>
          <cell r="J85" t="str">
            <v>X</v>
          </cell>
          <cell r="K85" t="str">
            <v>X</v>
          </cell>
          <cell r="L85" t="str">
            <v>X</v>
          </cell>
          <cell r="M85" t="str">
            <v>X</v>
          </cell>
          <cell r="N85" t="str">
            <v>X</v>
          </cell>
          <cell r="O85" t="str">
            <v>X</v>
          </cell>
          <cell r="P85" t="str">
            <v>X</v>
          </cell>
        </row>
        <row r="86">
          <cell r="A86" t="str">
            <v>CINTURE ANT. REGOLABILI CON LEVA</v>
          </cell>
          <cell r="D86" t="str">
            <v>X</v>
          </cell>
          <cell r="E86" t="str">
            <v>X</v>
          </cell>
          <cell r="F86" t="str">
            <v>X</v>
          </cell>
          <cell r="G86" t="str">
            <v>X</v>
          </cell>
          <cell r="H86" t="str">
            <v>X</v>
          </cell>
          <cell r="I86" t="str">
            <v>X</v>
          </cell>
          <cell r="J86" t="str">
            <v>X</v>
          </cell>
          <cell r="K86" t="str">
            <v>X</v>
          </cell>
          <cell r="L86" t="str">
            <v>X</v>
          </cell>
          <cell r="M86" t="str">
            <v>X</v>
          </cell>
          <cell r="N86" t="str">
            <v>X</v>
          </cell>
          <cell r="O86" t="str">
            <v>X</v>
          </cell>
          <cell r="P86" t="str">
            <v>X</v>
          </cell>
        </row>
        <row r="87">
          <cell r="A87" t="str">
            <v>CINT. POST. A 3 PUNTI CON ARROTOLATORE</v>
          </cell>
          <cell r="D87" t="str">
            <v>X</v>
          </cell>
          <cell r="E87" t="str">
            <v>X</v>
          </cell>
          <cell r="F87" t="str">
            <v>X</v>
          </cell>
          <cell r="G87" t="str">
            <v>X</v>
          </cell>
          <cell r="H87" t="str">
            <v>X</v>
          </cell>
          <cell r="I87" t="str">
            <v>X</v>
          </cell>
          <cell r="J87" t="str">
            <v>X</v>
          </cell>
          <cell r="K87" t="str">
            <v>X</v>
          </cell>
          <cell r="L87" t="str">
            <v>X</v>
          </cell>
          <cell r="M87" t="str">
            <v>X</v>
          </cell>
          <cell r="N87" t="str">
            <v>X</v>
          </cell>
          <cell r="O87" t="str">
            <v>X</v>
          </cell>
          <cell r="P87" t="str">
            <v>X</v>
          </cell>
        </row>
        <row r="88">
          <cell r="A88" t="str">
            <v>IMPIANTO FPS</v>
          </cell>
          <cell r="D88" t="str">
            <v>X</v>
          </cell>
          <cell r="E88" t="str">
            <v>X</v>
          </cell>
          <cell r="F88" t="str">
            <v>X</v>
          </cell>
          <cell r="G88" t="str">
            <v>X</v>
          </cell>
          <cell r="H88" t="str">
            <v>X</v>
          </cell>
          <cell r="I88" t="str">
            <v>X</v>
          </cell>
          <cell r="J88" t="str">
            <v>X</v>
          </cell>
          <cell r="K88" t="str">
            <v>X</v>
          </cell>
          <cell r="L88" t="str">
            <v>X</v>
          </cell>
          <cell r="M88" t="str">
            <v>X</v>
          </cell>
          <cell r="N88" t="str">
            <v>X</v>
          </cell>
          <cell r="O88" t="str">
            <v>X</v>
          </cell>
          <cell r="P88" t="str">
            <v>X</v>
          </cell>
        </row>
        <row r="89">
          <cell r="A89" t="str">
            <v>PROTEZIONI SU PARAURTI ANTERIORI E POST</v>
          </cell>
          <cell r="D89" t="str">
            <v>X</v>
          </cell>
          <cell r="E89" t="str">
            <v>X</v>
          </cell>
          <cell r="F89" t="str">
            <v>X</v>
          </cell>
          <cell r="G89" t="str">
            <v>X</v>
          </cell>
          <cell r="H89" t="str">
            <v>X</v>
          </cell>
          <cell r="I89" t="str">
            <v>X</v>
          </cell>
          <cell r="J89" t="str">
            <v>X</v>
          </cell>
          <cell r="K89" t="str">
            <v>X</v>
          </cell>
          <cell r="L89" t="str">
            <v>X</v>
          </cell>
          <cell r="M89" t="str">
            <v>X</v>
          </cell>
          <cell r="N89" t="str">
            <v>X</v>
          </cell>
          <cell r="O89" t="str">
            <v>X</v>
          </cell>
          <cell r="P89" t="str">
            <v>X</v>
          </cell>
        </row>
        <row r="90">
          <cell r="A90" t="str">
            <v>CATADIOTTRI INTERNO PORTE</v>
          </cell>
          <cell r="D90" t="str">
            <v>X</v>
          </cell>
          <cell r="E90" t="str">
            <v>X</v>
          </cell>
          <cell r="F90" t="str">
            <v>X</v>
          </cell>
          <cell r="G90" t="str">
            <v>X</v>
          </cell>
          <cell r="H90" t="str">
            <v>X</v>
          </cell>
          <cell r="I90" t="str">
            <v>X</v>
          </cell>
          <cell r="J90" t="str">
            <v>X</v>
          </cell>
          <cell r="K90" t="str">
            <v>X</v>
          </cell>
          <cell r="L90" t="str">
            <v>X</v>
          </cell>
          <cell r="M90" t="str">
            <v>X</v>
          </cell>
          <cell r="N90" t="str">
            <v>X</v>
          </cell>
          <cell r="O90" t="str">
            <v>X</v>
          </cell>
          <cell r="P90" t="str">
            <v>X</v>
          </cell>
        </row>
        <row r="91">
          <cell r="A91" t="str">
            <v>ANTENNA MONOFUNZIONE AM/FM</v>
          </cell>
          <cell r="D91" t="str">
            <v>X</v>
          </cell>
          <cell r="E91" t="str">
            <v>X</v>
          </cell>
          <cell r="F91" t="str">
            <v>X</v>
          </cell>
          <cell r="G91" t="str">
            <v>X</v>
          </cell>
          <cell r="H91" t="str">
            <v>X</v>
          </cell>
          <cell r="I91" t="str">
            <v>X</v>
          </cell>
          <cell r="J91" t="str">
            <v>X</v>
          </cell>
          <cell r="K91" t="str">
            <v>X</v>
          </cell>
          <cell r="L91" t="str">
            <v>X</v>
          </cell>
          <cell r="M91" t="str">
            <v>X</v>
          </cell>
          <cell r="N91" t="str">
            <v>X</v>
          </cell>
          <cell r="O91" t="str">
            <v>X</v>
          </cell>
          <cell r="P91" t="str">
            <v>X</v>
          </cell>
        </row>
        <row r="92">
          <cell r="A92" t="str">
            <v>MANIGLIE NERE</v>
          </cell>
          <cell r="D92" t="str">
            <v>X</v>
          </cell>
          <cell r="F92" t="str">
            <v>X</v>
          </cell>
          <cell r="K92" t="str">
            <v>X</v>
          </cell>
          <cell r="P92" t="str">
            <v>X</v>
          </cell>
        </row>
        <row r="93">
          <cell r="A93" t="str">
            <v>MODANATURE NERE</v>
          </cell>
          <cell r="D93" t="str">
            <v>X</v>
          </cell>
          <cell r="F93" t="str">
            <v>X</v>
          </cell>
          <cell r="K93" t="str">
            <v>X</v>
          </cell>
          <cell r="P93" t="str">
            <v>X</v>
          </cell>
        </row>
        <row r="94">
          <cell r="A94" t="str">
            <v>SPECCHI ESTERNI NERI</v>
          </cell>
          <cell r="D94" t="str">
            <v>X</v>
          </cell>
          <cell r="F94" t="str">
            <v>X</v>
          </cell>
          <cell r="K94" t="str">
            <v>X</v>
          </cell>
        </row>
        <row r="95">
          <cell r="A95" t="str">
            <v xml:space="preserve">SPECCHI RETROVISORI A COMANDO MANUALE </v>
          </cell>
          <cell r="D95" t="str">
            <v>X</v>
          </cell>
          <cell r="E95" t="str">
            <v>X</v>
          </cell>
          <cell r="F95" t="str">
            <v>X</v>
          </cell>
          <cell r="G95" t="str">
            <v>X</v>
          </cell>
          <cell r="I95" t="str">
            <v>X</v>
          </cell>
          <cell r="K95" t="str">
            <v>X</v>
          </cell>
          <cell r="L95" t="str">
            <v>X</v>
          </cell>
          <cell r="P95" t="str">
            <v>X</v>
          </cell>
        </row>
        <row r="96">
          <cell r="A96" t="str">
            <v>SENSORE DI TEMPERATURA ESTERNA</v>
          </cell>
          <cell r="E96" t="str">
            <v>X</v>
          </cell>
          <cell r="G96" t="str">
            <v>X</v>
          </cell>
          <cell r="H96" t="str">
            <v>X</v>
          </cell>
          <cell r="I96" t="str">
            <v>X</v>
          </cell>
          <cell r="J96" t="str">
            <v>X</v>
          </cell>
          <cell r="L96" t="str">
            <v>X</v>
          </cell>
          <cell r="M96" t="str">
            <v>X</v>
          </cell>
          <cell r="N96" t="str">
            <v>X</v>
          </cell>
          <cell r="O96" t="str">
            <v>X</v>
          </cell>
        </row>
        <row r="97">
          <cell r="A97" t="str">
            <v>STRUMENTO CENTRALE CON DISPLAY A DUE RIGHE</v>
          </cell>
          <cell r="D97" t="str">
            <v>X</v>
          </cell>
          <cell r="F97" t="str">
            <v>X</v>
          </cell>
          <cell r="K97" t="str">
            <v>X</v>
          </cell>
          <cell r="P97" t="str">
            <v>X</v>
          </cell>
        </row>
        <row r="98">
          <cell r="A98" t="str">
            <v>PNEUMATICO 185/65 R14 CON CERCHIO IN LAMIERA</v>
          </cell>
          <cell r="D98" t="str">
            <v>X</v>
          </cell>
          <cell r="F98" t="str">
            <v>X</v>
          </cell>
          <cell r="K98" t="str">
            <v>X</v>
          </cell>
          <cell r="P98" t="str">
            <v>X</v>
          </cell>
        </row>
        <row r="99">
          <cell r="A99" t="str">
            <v xml:space="preserve">RIVESTIMENTI TESSUTO </v>
          </cell>
          <cell r="D99" t="str">
            <v>X</v>
          </cell>
          <cell r="F99" t="str">
            <v>X</v>
          </cell>
          <cell r="K99" t="str">
            <v>X</v>
          </cell>
          <cell r="P99" t="str">
            <v>X</v>
          </cell>
        </row>
        <row r="100">
          <cell r="A100" t="str">
            <v>POGGIATESTA ANT. SCHIUMATI REGOLABILI IN ALTEZZA</v>
          </cell>
          <cell r="D100" t="str">
            <v>X</v>
          </cell>
          <cell r="F100" t="str">
            <v>X</v>
          </cell>
          <cell r="K100" t="str">
            <v>X</v>
          </cell>
          <cell r="P100" t="str">
            <v>X</v>
          </cell>
        </row>
        <row r="101">
          <cell r="A101" t="str">
            <v>RETROSCH. GUIDA E PASS. IN PP RIGIDO CON PREDISP. RETE</v>
          </cell>
          <cell r="D101" t="str">
            <v>X</v>
          </cell>
          <cell r="F101" t="str">
            <v>X</v>
          </cell>
          <cell r="K101" t="str">
            <v>X</v>
          </cell>
          <cell r="P101" t="str">
            <v>X</v>
          </cell>
        </row>
        <row r="102">
          <cell r="A102" t="str">
            <v>MANIGLIE VERNICIATE</v>
          </cell>
          <cell r="E102" t="str">
            <v>X</v>
          </cell>
          <cell r="G102" t="str">
            <v>X</v>
          </cell>
          <cell r="H102" t="str">
            <v>X</v>
          </cell>
          <cell r="I102" t="str">
            <v>X</v>
          </cell>
          <cell r="J102" t="str">
            <v>X</v>
          </cell>
          <cell r="L102" t="str">
            <v>X</v>
          </cell>
          <cell r="M102" t="str">
            <v>X</v>
          </cell>
          <cell r="N102" t="str">
            <v>X</v>
          </cell>
          <cell r="O102" t="str">
            <v>X</v>
          </cell>
        </row>
        <row r="103">
          <cell r="A103" t="str">
            <v>STRUMENTO CENTRALE CON DISPLAY A TRE RIGHE</v>
          </cell>
          <cell r="E103" t="str">
            <v>X</v>
          </cell>
          <cell r="G103" t="str">
            <v>X</v>
          </cell>
          <cell r="H103" t="str">
            <v>X</v>
          </cell>
          <cell r="I103" t="str">
            <v>X</v>
          </cell>
          <cell r="J103" t="str">
            <v>X</v>
          </cell>
          <cell r="L103" t="str">
            <v>X</v>
          </cell>
          <cell r="M103" t="str">
            <v>X</v>
          </cell>
          <cell r="N103" t="str">
            <v>X</v>
          </cell>
          <cell r="O103" t="str">
            <v>X</v>
          </cell>
        </row>
        <row r="104">
          <cell r="A104" t="str">
            <v>PNEUMATICO 195/60 R15 CON CERCHIO IN LAMIERA</v>
          </cell>
          <cell r="E104" t="str">
            <v>X</v>
          </cell>
          <cell r="G104" t="str">
            <v>X</v>
          </cell>
          <cell r="H104" t="str">
            <v>X</v>
          </cell>
          <cell r="I104" t="str">
            <v>X</v>
          </cell>
          <cell r="J104" t="str">
            <v>X</v>
          </cell>
          <cell r="L104" t="str">
            <v>X</v>
          </cell>
          <cell r="M104" t="str">
            <v>X</v>
          </cell>
          <cell r="N104" t="str">
            <v>X</v>
          </cell>
          <cell r="O104" t="str">
            <v>X</v>
          </cell>
        </row>
        <row r="105">
          <cell r="A105" t="str">
            <v>RIVESTIMENTI IN TESSUTO SUPERIORE (CINIGLIA)</v>
          </cell>
          <cell r="E105" t="str">
            <v>X</v>
          </cell>
          <cell r="G105" t="str">
            <v>X</v>
          </cell>
          <cell r="H105" t="str">
            <v>X</v>
          </cell>
          <cell r="I105" t="str">
            <v>X</v>
          </cell>
          <cell r="J105" t="str">
            <v>X</v>
          </cell>
          <cell r="L105" t="str">
            <v>X</v>
          </cell>
          <cell r="M105" t="str">
            <v>X</v>
          </cell>
          <cell r="N105" t="str">
            <v>X</v>
          </cell>
          <cell r="O105" t="str">
            <v>X</v>
          </cell>
        </row>
        <row r="106">
          <cell r="A106" t="str">
            <v xml:space="preserve">POGGIATESTA ANT. SELLATI REGOLABILI IN ALTEZZA </v>
          </cell>
          <cell r="E106" t="str">
            <v>X</v>
          </cell>
          <cell r="G106" t="str">
            <v>X</v>
          </cell>
          <cell r="H106" t="str">
            <v>X</v>
          </cell>
          <cell r="I106" t="str">
            <v>X</v>
          </cell>
          <cell r="J106" t="str">
            <v>X</v>
          </cell>
          <cell r="L106" t="str">
            <v>X</v>
          </cell>
          <cell r="M106" t="str">
            <v>X</v>
          </cell>
          <cell r="N106" t="str">
            <v>X</v>
          </cell>
          <cell r="O106" t="str">
            <v>X</v>
          </cell>
        </row>
        <row r="107">
          <cell r="A107" t="str">
            <v xml:space="preserve">RETROSCH. GUIDA E PASS RIGIDO CON TAVOLINO ESTRAIBILE </v>
          </cell>
          <cell r="E107" t="str">
            <v>X</v>
          </cell>
          <cell r="G107" t="str">
            <v>X</v>
          </cell>
          <cell r="H107" t="str">
            <v>X</v>
          </cell>
          <cell r="I107" t="str">
            <v>X</v>
          </cell>
          <cell r="J107" t="str">
            <v>X</v>
          </cell>
          <cell r="L107" t="str">
            <v>X</v>
          </cell>
          <cell r="M107" t="str">
            <v>X</v>
          </cell>
          <cell r="N107" t="str">
            <v>X</v>
          </cell>
          <cell r="O107" t="str">
            <v>X</v>
          </cell>
        </row>
        <row r="108">
          <cell r="A108" t="str">
            <v xml:space="preserve">MODANATURE IN COLOR VETTURA </v>
          </cell>
          <cell r="H108" t="str">
            <v>X</v>
          </cell>
          <cell r="J108" t="str">
            <v>X</v>
          </cell>
          <cell r="M108" t="str">
            <v>X</v>
          </cell>
          <cell r="O108" t="str">
            <v>X</v>
          </cell>
        </row>
        <row r="109">
          <cell r="A109" t="str">
            <v>CARATTERIZZAZIONI 4X4 SU PARAURTI E CODOLINI</v>
          </cell>
          <cell r="P109" t="str">
            <v>X</v>
          </cell>
        </row>
        <row r="110">
          <cell r="A110" t="str">
            <v>ASSETTO SPECIFICO 4X4</v>
          </cell>
          <cell r="P110" t="str">
            <v>X</v>
          </cell>
        </row>
        <row r="111">
          <cell r="A111" t="str">
            <v>MERCATI</v>
          </cell>
        </row>
        <row r="112">
          <cell r="A112" t="str">
            <v>ITALIA</v>
          </cell>
          <cell r="B112" t="str">
            <v>1000</v>
          </cell>
          <cell r="C112" t="str">
            <v>000-I/CE</v>
          </cell>
          <cell r="D112">
            <v>11946</v>
          </cell>
          <cell r="E112">
            <v>9331</v>
          </cell>
          <cell r="F112">
            <v>4437</v>
          </cell>
          <cell r="G112">
            <v>7700</v>
          </cell>
          <cell r="H112">
            <v>1109</v>
          </cell>
          <cell r="I112">
            <v>1892</v>
          </cell>
          <cell r="J112">
            <v>652</v>
          </cell>
          <cell r="K112">
            <v>6525</v>
          </cell>
          <cell r="L112">
            <v>12109</v>
          </cell>
          <cell r="M112">
            <v>1697</v>
          </cell>
          <cell r="N112">
            <v>2675</v>
          </cell>
          <cell r="O112">
            <v>717</v>
          </cell>
          <cell r="P112">
            <v>4330</v>
          </cell>
          <cell r="Q112">
            <v>65120</v>
          </cell>
        </row>
        <row r="113">
          <cell r="A113" t="str">
            <v>Caratteristiche</v>
          </cell>
        </row>
        <row r="114">
          <cell r="A114" t="str">
            <v>FRANCIA</v>
          </cell>
          <cell r="B114" t="str">
            <v>3109</v>
          </cell>
          <cell r="C114" t="str">
            <v>000-I/CE</v>
          </cell>
          <cell r="D114">
            <v>2681</v>
          </cell>
          <cell r="E114">
            <v>1177</v>
          </cell>
          <cell r="F114">
            <v>1115</v>
          </cell>
          <cell r="G114">
            <v>1410</v>
          </cell>
          <cell r="H114">
            <v>186</v>
          </cell>
          <cell r="I114">
            <v>851</v>
          </cell>
          <cell r="J114">
            <v>232</v>
          </cell>
          <cell r="K114">
            <v>1812</v>
          </cell>
          <cell r="L114">
            <v>1843</v>
          </cell>
          <cell r="M114">
            <v>264</v>
          </cell>
          <cell r="N114">
            <v>2138</v>
          </cell>
          <cell r="O114">
            <v>387</v>
          </cell>
          <cell r="P114">
            <v>1392</v>
          </cell>
          <cell r="Q114">
            <v>15488</v>
          </cell>
        </row>
        <row r="115">
          <cell r="A115" t="str">
            <v>Caratteristiche</v>
          </cell>
        </row>
        <row r="116">
          <cell r="A116" t="str">
            <v>GERMANIA</v>
          </cell>
          <cell r="B116" t="str">
            <v>3110</v>
          </cell>
          <cell r="C116" t="str">
            <v>000-I/CE</v>
          </cell>
          <cell r="D116">
            <v>3398</v>
          </cell>
          <cell r="E116">
            <v>2048</v>
          </cell>
          <cell r="F116">
            <v>2604</v>
          </cell>
          <cell r="G116">
            <v>3041</v>
          </cell>
          <cell r="H116">
            <v>497</v>
          </cell>
          <cell r="I116">
            <v>1669</v>
          </cell>
          <cell r="J116">
            <v>477</v>
          </cell>
          <cell r="K116">
            <v>1372</v>
          </cell>
          <cell r="L116">
            <v>1666</v>
          </cell>
          <cell r="M116">
            <v>179</v>
          </cell>
          <cell r="N116">
            <v>1677</v>
          </cell>
          <cell r="O116">
            <v>319</v>
          </cell>
          <cell r="P116">
            <v>934</v>
          </cell>
          <cell r="Q116">
            <v>19881</v>
          </cell>
        </row>
        <row r="117">
          <cell r="A117" t="str">
            <v>Caratteristiche</v>
          </cell>
        </row>
        <row r="118">
          <cell r="A118" t="str">
            <v>PORTOGALLO</v>
          </cell>
          <cell r="B118" t="str">
            <v>3124</v>
          </cell>
          <cell r="C118" t="str">
            <v>000-I/CE</v>
          </cell>
          <cell r="D118">
            <v>406</v>
          </cell>
          <cell r="E118">
            <v>0</v>
          </cell>
          <cell r="F118">
            <v>162</v>
          </cell>
          <cell r="G118">
            <v>422</v>
          </cell>
          <cell r="H118">
            <v>41</v>
          </cell>
          <cell r="I118">
            <v>37</v>
          </cell>
          <cell r="J118">
            <v>8</v>
          </cell>
          <cell r="K118">
            <v>244</v>
          </cell>
          <cell r="L118">
            <v>280</v>
          </cell>
          <cell r="M118">
            <v>23</v>
          </cell>
          <cell r="P118">
            <v>71</v>
          </cell>
          <cell r="Q118">
            <v>1694</v>
          </cell>
        </row>
        <row r="119">
          <cell r="A119" t="str">
            <v>Caratteristiche</v>
          </cell>
        </row>
        <row r="120">
          <cell r="A120" t="str">
            <v>GRAN BRETAGNA</v>
          </cell>
          <cell r="B120" t="str">
            <v>3112</v>
          </cell>
          <cell r="C120" t="str">
            <v>870-G.D.</v>
          </cell>
          <cell r="F120">
            <v>4474</v>
          </cell>
          <cell r="G120">
            <v>5241</v>
          </cell>
          <cell r="H120">
            <v>767</v>
          </cell>
          <cell r="K120">
            <v>895</v>
          </cell>
          <cell r="L120">
            <v>1240</v>
          </cell>
          <cell r="M120">
            <v>167</v>
          </cell>
          <cell r="Q120">
            <v>12784</v>
          </cell>
        </row>
        <row r="121">
          <cell r="A121" t="str">
            <v>Caratteristiche</v>
          </cell>
        </row>
        <row r="122">
          <cell r="A122" t="str">
            <v>PIANTONE GUIDA REG. SU T.T.</v>
          </cell>
        </row>
        <row r="123">
          <cell r="A123" t="str">
            <v>SPAGNA</v>
          </cell>
          <cell r="B123" t="str">
            <v>3136</v>
          </cell>
          <cell r="C123" t="str">
            <v>000-I/CE</v>
          </cell>
          <cell r="D123">
            <v>972</v>
          </cell>
          <cell r="E123">
            <v>376</v>
          </cell>
          <cell r="F123">
            <v>717</v>
          </cell>
          <cell r="G123">
            <v>884</v>
          </cell>
          <cell r="H123">
            <v>92</v>
          </cell>
          <cell r="I123">
            <v>275</v>
          </cell>
          <cell r="J123">
            <v>125</v>
          </cell>
          <cell r="K123">
            <v>1527</v>
          </cell>
          <cell r="L123">
            <v>1710</v>
          </cell>
          <cell r="M123">
            <v>50</v>
          </cell>
          <cell r="N123">
            <v>676</v>
          </cell>
          <cell r="O123">
            <v>159</v>
          </cell>
          <cell r="P123">
            <v>779</v>
          </cell>
          <cell r="Q123">
            <v>8342</v>
          </cell>
        </row>
        <row r="124">
          <cell r="A124" t="str">
            <v>Caratteristiche</v>
          </cell>
        </row>
        <row r="125">
          <cell r="A125" t="str">
            <v>OLANDA</v>
          </cell>
          <cell r="B125" t="str">
            <v>3122</v>
          </cell>
          <cell r="C125" t="str">
            <v>000-I/CE</v>
          </cell>
          <cell r="D125">
            <v>255</v>
          </cell>
          <cell r="E125">
            <v>659</v>
          </cell>
          <cell r="F125">
            <v>362</v>
          </cell>
          <cell r="G125">
            <v>659</v>
          </cell>
          <cell r="H125">
            <v>95</v>
          </cell>
          <cell r="I125">
            <v>267</v>
          </cell>
          <cell r="J125">
            <v>95</v>
          </cell>
          <cell r="K125">
            <v>173</v>
          </cell>
          <cell r="L125">
            <v>284</v>
          </cell>
          <cell r="M125">
            <v>33</v>
          </cell>
          <cell r="N125">
            <v>219</v>
          </cell>
          <cell r="O125">
            <v>46</v>
          </cell>
          <cell r="P125">
            <v>117</v>
          </cell>
          <cell r="Q125">
            <v>3264</v>
          </cell>
        </row>
        <row r="126">
          <cell r="A126" t="str">
            <v>Caratteristiche</v>
          </cell>
        </row>
        <row r="127">
          <cell r="A127" t="str">
            <v>BELGIO</v>
          </cell>
          <cell r="B127" t="str">
            <v>3104</v>
          </cell>
          <cell r="C127" t="str">
            <v>000-I/CE</v>
          </cell>
          <cell r="D127">
            <v>548</v>
          </cell>
          <cell r="E127">
            <v>391</v>
          </cell>
          <cell r="F127">
            <v>235</v>
          </cell>
          <cell r="G127">
            <v>358</v>
          </cell>
          <cell r="H127">
            <v>47</v>
          </cell>
          <cell r="I127">
            <v>224</v>
          </cell>
          <cell r="J127">
            <v>58</v>
          </cell>
          <cell r="K127">
            <v>391</v>
          </cell>
          <cell r="L127">
            <v>492</v>
          </cell>
          <cell r="M127">
            <v>65</v>
          </cell>
          <cell r="N127">
            <v>518</v>
          </cell>
          <cell r="O127">
            <v>97</v>
          </cell>
          <cell r="P127">
            <v>195</v>
          </cell>
          <cell r="Q127">
            <v>3619</v>
          </cell>
        </row>
        <row r="128">
          <cell r="A128" t="str">
            <v>Caratteristiche</v>
          </cell>
        </row>
        <row r="129">
          <cell r="A129" t="str">
            <v>GRECIA</v>
          </cell>
          <cell r="B129" t="str">
            <v>3113</v>
          </cell>
          <cell r="C129" t="str">
            <v>000-I/CE</v>
          </cell>
          <cell r="D129">
            <v>240</v>
          </cell>
          <cell r="E129">
            <v>320</v>
          </cell>
          <cell r="F129">
            <v>80</v>
          </cell>
          <cell r="G129">
            <v>120</v>
          </cell>
          <cell r="H129">
            <v>18</v>
          </cell>
          <cell r="I129">
            <v>17</v>
          </cell>
          <cell r="J129">
            <v>5</v>
          </cell>
          <cell r="Q129">
            <v>800</v>
          </cell>
        </row>
        <row r="130">
          <cell r="A130" t="str">
            <v>Caratteristiche</v>
          </cell>
        </row>
        <row r="131">
          <cell r="A131" t="str">
            <v>SVIZZERA</v>
          </cell>
          <cell r="B131" t="str">
            <v>3128</v>
          </cell>
          <cell r="C131" t="str">
            <v>000-I/CE</v>
          </cell>
          <cell r="D131">
            <v>139</v>
          </cell>
          <cell r="E131">
            <v>152</v>
          </cell>
          <cell r="F131">
            <v>134</v>
          </cell>
          <cell r="G131">
            <v>314</v>
          </cell>
          <cell r="H131">
            <v>51</v>
          </cell>
          <cell r="I131">
            <v>51</v>
          </cell>
          <cell r="J131">
            <v>81</v>
          </cell>
          <cell r="K131">
            <v>15</v>
          </cell>
          <cell r="L131">
            <v>39</v>
          </cell>
          <cell r="M131">
            <v>19</v>
          </cell>
          <cell r="N131">
            <v>15</v>
          </cell>
          <cell r="O131">
            <v>5</v>
          </cell>
          <cell r="P131">
            <v>84</v>
          </cell>
          <cell r="Q131">
            <v>1099</v>
          </cell>
        </row>
        <row r="132">
          <cell r="A132" t="str">
            <v>Caratteristiche</v>
          </cell>
        </row>
        <row r="133">
          <cell r="A133" t="str">
            <v>AUSTRIA</v>
          </cell>
          <cell r="B133" t="str">
            <v>3103</v>
          </cell>
          <cell r="C133" t="str">
            <v>000-I/CE</v>
          </cell>
          <cell r="D133">
            <v>363</v>
          </cell>
          <cell r="E133">
            <v>289</v>
          </cell>
          <cell r="F133">
            <v>268</v>
          </cell>
          <cell r="G133">
            <v>403</v>
          </cell>
          <cell r="H133">
            <v>58</v>
          </cell>
          <cell r="I133">
            <v>198</v>
          </cell>
          <cell r="J133">
            <v>56</v>
          </cell>
          <cell r="K133">
            <v>149</v>
          </cell>
          <cell r="L133">
            <v>216</v>
          </cell>
          <cell r="M133">
            <v>24</v>
          </cell>
          <cell r="N133">
            <v>201</v>
          </cell>
          <cell r="O133">
            <v>37</v>
          </cell>
          <cell r="P133">
            <v>68</v>
          </cell>
          <cell r="Q133">
            <v>2330</v>
          </cell>
        </row>
        <row r="134">
          <cell r="A134" t="str">
            <v>Caratteristiche</v>
          </cell>
        </row>
        <row r="135">
          <cell r="A135" t="str">
            <v>IRLANDA</v>
          </cell>
          <cell r="B135" t="str">
            <v>3114</v>
          </cell>
          <cell r="C135" t="str">
            <v>870-G.D.</v>
          </cell>
          <cell r="F135">
            <v>266</v>
          </cell>
          <cell r="G135">
            <v>360</v>
          </cell>
          <cell r="H135">
            <v>32</v>
          </cell>
          <cell r="K135">
            <v>59</v>
          </cell>
          <cell r="L135">
            <v>74</v>
          </cell>
          <cell r="M135">
            <v>9</v>
          </cell>
          <cell r="Q135">
            <v>800</v>
          </cell>
        </row>
        <row r="136">
          <cell r="A136" t="str">
            <v>Caratteristiche</v>
          </cell>
        </row>
        <row r="137">
          <cell r="A137" t="str">
            <v>POLONIA</v>
          </cell>
          <cell r="B137" t="str">
            <v>3123</v>
          </cell>
          <cell r="C137" t="str">
            <v>000-I/CE</v>
          </cell>
          <cell r="D137">
            <v>1378</v>
          </cell>
          <cell r="E137">
            <v>663</v>
          </cell>
          <cell r="F137">
            <v>1326</v>
          </cell>
          <cell r="G137">
            <v>918</v>
          </cell>
          <cell r="H137">
            <v>153</v>
          </cell>
          <cell r="I137">
            <v>204</v>
          </cell>
          <cell r="J137">
            <v>102</v>
          </cell>
          <cell r="K137">
            <v>173</v>
          </cell>
          <cell r="L137">
            <v>122</v>
          </cell>
          <cell r="M137">
            <v>61</v>
          </cell>
          <cell r="N137">
            <v>0</v>
          </cell>
          <cell r="O137">
            <v>0</v>
          </cell>
          <cell r="P137">
            <v>0</v>
          </cell>
          <cell r="Q137">
            <v>5100</v>
          </cell>
        </row>
        <row r="138">
          <cell r="A138" t="str">
            <v>Caratteristiche</v>
          </cell>
        </row>
        <row r="139">
          <cell r="A139" t="str">
            <v>ALTRI EUROPA OCC</v>
          </cell>
          <cell r="C139" t="str">
            <v>000-I/CE</v>
          </cell>
          <cell r="D139">
            <v>1048</v>
          </cell>
          <cell r="E139">
            <v>722</v>
          </cell>
          <cell r="F139">
            <v>487</v>
          </cell>
          <cell r="G139">
            <v>751</v>
          </cell>
          <cell r="H139">
            <v>13</v>
          </cell>
          <cell r="I139">
            <v>68</v>
          </cell>
          <cell r="J139">
            <v>23</v>
          </cell>
          <cell r="K139">
            <v>48</v>
          </cell>
          <cell r="L139">
            <v>32</v>
          </cell>
          <cell r="M139">
            <v>0</v>
          </cell>
          <cell r="N139">
            <v>32</v>
          </cell>
          <cell r="O139">
            <v>0</v>
          </cell>
          <cell r="P139">
            <v>0</v>
          </cell>
          <cell r="Q139">
            <v>3224</v>
          </cell>
        </row>
        <row r="140">
          <cell r="A140" t="str">
            <v>Caratteristiche</v>
          </cell>
        </row>
        <row r="141">
          <cell r="A141" t="str">
            <v>ALTRI</v>
          </cell>
          <cell r="B141" t="str">
            <v>0</v>
          </cell>
        </row>
        <row r="142">
          <cell r="A142" t="str">
            <v>Caratteristiche</v>
          </cell>
        </row>
        <row r="143">
          <cell r="A143" t="str">
            <v>OPTIONALS</v>
          </cell>
        </row>
        <row r="144">
          <cell r="A144" t="str">
            <v>FLEX SOUND</v>
          </cell>
          <cell r="B144" t="str">
            <v>49A</v>
          </cell>
          <cell r="F144">
            <v>5000</v>
          </cell>
          <cell r="K144">
            <v>4015</v>
          </cell>
          <cell r="Q144">
            <v>9015</v>
          </cell>
        </row>
        <row r="145">
          <cell r="A145" t="str">
            <v>Dettaglio</v>
          </cell>
        </row>
        <row r="146">
          <cell r="A146" t="str">
            <v>Include</v>
          </cell>
        </row>
        <row r="147">
          <cell r="A147" t="str">
            <v>717 AUTORADIO CD MP3</v>
          </cell>
        </row>
        <row r="148">
          <cell r="A148" t="str">
            <v>245 COMANDI RADIO AL VOLANTE</v>
          </cell>
        </row>
        <row r="149">
          <cell r="A149" t="str">
            <v>563 CD  CHANGER</v>
          </cell>
        </row>
        <row r="150">
          <cell r="A150" t="str">
            <v>833 PRED. RADIOTELEFONO</v>
          </cell>
        </row>
        <row r="151">
          <cell r="A151" t="str">
            <v>FLEX SKYDOOME</v>
          </cell>
          <cell r="B151" t="str">
            <v>49B</v>
          </cell>
          <cell r="G151">
            <v>4584</v>
          </cell>
          <cell r="L151">
            <v>4021</v>
          </cell>
          <cell r="Q151">
            <v>8605</v>
          </cell>
        </row>
        <row r="152">
          <cell r="A152" t="str">
            <v>Dettaglio</v>
          </cell>
        </row>
        <row r="153">
          <cell r="A153" t="str">
            <v>Include</v>
          </cell>
        </row>
        <row r="154">
          <cell r="A154" t="str">
            <v>400 TETTO APRIBILE</v>
          </cell>
        </row>
        <row r="155">
          <cell r="A155" t="str">
            <v>070 CRISTALLI SCURI</v>
          </cell>
        </row>
        <row r="156">
          <cell r="A156" t="str">
            <v>082 PREDISPOSIZIONE AUTORADIO</v>
          </cell>
        </row>
        <row r="157">
          <cell r="A157" t="str">
            <v>FLEX USEFUL</v>
          </cell>
          <cell r="B157" t="str">
            <v>49D</v>
          </cell>
          <cell r="G157">
            <v>8130</v>
          </cell>
          <cell r="L157">
            <v>7239</v>
          </cell>
          <cell r="Q157">
            <v>15369</v>
          </cell>
        </row>
        <row r="158">
          <cell r="A158" t="str">
            <v>Dettaglio</v>
          </cell>
        </row>
        <row r="159">
          <cell r="A159" t="str">
            <v>Include</v>
          </cell>
        </row>
        <row r="160">
          <cell r="A160" t="str">
            <v>132 POGGIABRACCIO SEDILE GUIDA</v>
          </cell>
        </row>
        <row r="161">
          <cell r="A161" t="str">
            <v>40Y REGOLAZIONE LOMBARE GUIDA</v>
          </cell>
        </row>
        <row r="162">
          <cell r="A162" t="str">
            <v>499 KIT RIPARAZIONE PNEUMATICI</v>
          </cell>
        </row>
        <row r="163">
          <cell r="A163" t="str">
            <v>762 RETE FERMABAGAGLI</v>
          </cell>
        </row>
        <row r="164">
          <cell r="A164" t="str">
            <v>823 PRESA DI CORRENTE 12V (BAGAGLIAIO)</v>
          </cell>
        </row>
        <row r="165">
          <cell r="A165" t="str">
            <v>835 MOBILETTO (SU PADIGLIONE)</v>
          </cell>
        </row>
        <row r="166">
          <cell r="A166" t="str">
            <v>023 ALZACRISTALLI POSTERIORE</v>
          </cell>
        </row>
        <row r="167">
          <cell r="A167" t="str">
            <v>041 SPECCHI ELETTRICI</v>
          </cell>
        </row>
        <row r="168">
          <cell r="A168" t="str">
            <v>CAMBIO AUTOMATICO</v>
          </cell>
          <cell r="B168" t="str">
            <v>407</v>
          </cell>
          <cell r="F168">
            <v>665</v>
          </cell>
          <cell r="G168">
            <v>903</v>
          </cell>
          <cell r="H168">
            <v>127</v>
          </cell>
          <cell r="K168">
            <v>670</v>
          </cell>
          <cell r="L168">
            <v>1005</v>
          </cell>
          <cell r="M168">
            <v>129</v>
          </cell>
          <cell r="Q168">
            <v>3499</v>
          </cell>
        </row>
        <row r="169">
          <cell r="A169" t="str">
            <v>Dettaglio</v>
          </cell>
        </row>
        <row r="170">
          <cell r="A170" t="str">
            <v>PRECEDENTEMENTE DESCRITTO COME VERSIONE</v>
          </cell>
        </row>
        <row r="171">
          <cell r="A171" t="str">
            <v>Include</v>
          </cell>
        </row>
        <row r="172">
          <cell r="A172" t="str">
            <v>TELECOMANDO</v>
          </cell>
          <cell r="B172" t="str">
            <v>008</v>
          </cell>
          <cell r="D172">
            <v>23374</v>
          </cell>
          <cell r="E172">
            <v>16128</v>
          </cell>
          <cell r="F172">
            <v>16667</v>
          </cell>
          <cell r="G172">
            <v>22581</v>
          </cell>
          <cell r="H172">
            <v>3159</v>
          </cell>
          <cell r="I172">
            <v>5753</v>
          </cell>
          <cell r="J172">
            <v>1914</v>
          </cell>
          <cell r="K172">
            <v>13383</v>
          </cell>
          <cell r="L172">
            <v>20107</v>
          </cell>
          <cell r="M172">
            <v>2591</v>
          </cell>
          <cell r="N172">
            <v>8151</v>
          </cell>
          <cell r="O172">
            <v>1767</v>
          </cell>
          <cell r="P172">
            <v>7970</v>
          </cell>
          <cell r="Q172">
            <v>143545</v>
          </cell>
        </row>
        <row r="173">
          <cell r="A173" t="str">
            <v>Dettaglio</v>
          </cell>
        </row>
        <row r="174">
          <cell r="A174" t="str">
            <v>UNA CHIAVE TELECOMANDO DESMODROMICA</v>
          </cell>
        </row>
        <row r="175">
          <cell r="A175" t="str">
            <v>UNA CHIAVE NON TELELEC. TRADIZIONALE</v>
          </cell>
        </row>
        <row r="176">
          <cell r="A176" t="str">
            <v>Include</v>
          </cell>
        </row>
        <row r="177">
          <cell r="A177" t="str">
            <v>VOLANTE REGISTRABILE</v>
          </cell>
          <cell r="B177" t="str">
            <v>011</v>
          </cell>
          <cell r="D177">
            <v>23374</v>
          </cell>
          <cell r="E177">
            <v>16128</v>
          </cell>
          <cell r="F177">
            <v>16667</v>
          </cell>
          <cell r="G177">
            <v>22581</v>
          </cell>
          <cell r="H177">
            <v>3159</v>
          </cell>
          <cell r="I177">
            <v>5753</v>
          </cell>
          <cell r="J177">
            <v>1914</v>
          </cell>
          <cell r="K177">
            <v>13383</v>
          </cell>
          <cell r="L177">
            <v>20107</v>
          </cell>
          <cell r="M177">
            <v>2591</v>
          </cell>
          <cell r="N177">
            <v>8151</v>
          </cell>
          <cell r="O177">
            <v>1767</v>
          </cell>
          <cell r="P177">
            <v>7970</v>
          </cell>
          <cell r="Q177">
            <v>143545</v>
          </cell>
        </row>
        <row r="178">
          <cell r="A178" t="str">
            <v>Dettaglio</v>
          </cell>
        </row>
        <row r="179">
          <cell r="A179" t="str">
            <v>IN ALTEZZA E IN PROFONDITA`</v>
          </cell>
        </row>
        <row r="180">
          <cell r="A180" t="str">
            <v>Include</v>
          </cell>
        </row>
        <row r="181">
          <cell r="A181" t="str">
            <v>SEROSTERZO (GUIDA EL.)</v>
          </cell>
          <cell r="B181" t="str">
            <v>112</v>
          </cell>
          <cell r="D181">
            <v>23374</v>
          </cell>
          <cell r="E181">
            <v>16128</v>
          </cell>
          <cell r="F181">
            <v>16667</v>
          </cell>
          <cell r="G181">
            <v>22581</v>
          </cell>
          <cell r="H181">
            <v>3159</v>
          </cell>
          <cell r="I181">
            <v>5753</v>
          </cell>
          <cell r="J181">
            <v>1914</v>
          </cell>
          <cell r="K181">
            <v>13383</v>
          </cell>
          <cell r="L181">
            <v>20107</v>
          </cell>
          <cell r="M181">
            <v>2591</v>
          </cell>
          <cell r="N181">
            <v>8151</v>
          </cell>
          <cell r="O181">
            <v>1767</v>
          </cell>
          <cell r="P181">
            <v>7970</v>
          </cell>
          <cell r="Q181">
            <v>143545</v>
          </cell>
        </row>
        <row r="182">
          <cell r="A182" t="str">
            <v>Dettaglio</v>
          </cell>
        </row>
        <row r="183">
          <cell r="A183" t="str">
            <v>IN STRUTTURA SU TUTTI I TIPI</v>
          </cell>
        </row>
        <row r="184">
          <cell r="A184" t="str">
            <v>Include</v>
          </cell>
        </row>
        <row r="185">
          <cell r="A185" t="str">
            <v>ALZACRISTALLI ELETTRICI ANTERIORI</v>
          </cell>
          <cell r="B185" t="str">
            <v>028</v>
          </cell>
          <cell r="D185">
            <v>23374</v>
          </cell>
          <cell r="E185">
            <v>16128</v>
          </cell>
          <cell r="F185">
            <v>16667</v>
          </cell>
          <cell r="G185">
            <v>22581</v>
          </cell>
          <cell r="H185">
            <v>3159</v>
          </cell>
          <cell r="I185">
            <v>5753</v>
          </cell>
          <cell r="J185">
            <v>1914</v>
          </cell>
          <cell r="K185">
            <v>13383</v>
          </cell>
          <cell r="L185">
            <v>20107</v>
          </cell>
          <cell r="M185">
            <v>2591</v>
          </cell>
          <cell r="N185">
            <v>8151</v>
          </cell>
          <cell r="O185">
            <v>1767</v>
          </cell>
          <cell r="P185">
            <v>7970</v>
          </cell>
          <cell r="Q185">
            <v>143545</v>
          </cell>
        </row>
        <row r="186">
          <cell r="A186" t="str">
            <v>Dettaglio</v>
          </cell>
        </row>
        <row r="187">
          <cell r="A187" t="str">
            <v>SENZA AUTOMATISMI</v>
          </cell>
        </row>
        <row r="188">
          <cell r="A188" t="str">
            <v>Include</v>
          </cell>
        </row>
        <row r="189">
          <cell r="A189" t="str">
            <v>ABS</v>
          </cell>
          <cell r="B189" t="str">
            <v>009</v>
          </cell>
          <cell r="D189">
            <v>23374</v>
          </cell>
          <cell r="E189">
            <v>16128</v>
          </cell>
          <cell r="F189">
            <v>16667</v>
          </cell>
          <cell r="G189">
            <v>22581</v>
          </cell>
          <cell r="H189">
            <v>3159</v>
          </cell>
          <cell r="I189">
            <v>5753</v>
          </cell>
          <cell r="J189">
            <v>1914</v>
          </cell>
          <cell r="K189">
            <v>13383</v>
          </cell>
          <cell r="L189">
            <v>20107</v>
          </cell>
          <cell r="M189">
            <v>2591</v>
          </cell>
          <cell r="N189">
            <v>8151</v>
          </cell>
          <cell r="O189">
            <v>1767</v>
          </cell>
          <cell r="P189">
            <v>7970</v>
          </cell>
          <cell r="Q189">
            <v>143545</v>
          </cell>
        </row>
        <row r="190">
          <cell r="A190" t="str">
            <v>Dettaglio</v>
          </cell>
        </row>
        <row r="191">
          <cell r="A191" t="str">
            <v>IN STRUTTURA SU TUTTI I TIPI</v>
          </cell>
        </row>
        <row r="192">
          <cell r="A192" t="str">
            <v>Include</v>
          </cell>
        </row>
        <row r="193">
          <cell r="A193" t="str">
            <v>AIR BAG LATO GUIDA + LATO PASSEGGERO</v>
          </cell>
          <cell r="B193" t="str">
            <v>504</v>
          </cell>
          <cell r="D193">
            <v>23374</v>
          </cell>
          <cell r="E193">
            <v>16128</v>
          </cell>
          <cell r="F193">
            <v>16667</v>
          </cell>
          <cell r="G193">
            <v>22581</v>
          </cell>
          <cell r="H193">
            <v>3159</v>
          </cell>
          <cell r="I193">
            <v>5753</v>
          </cell>
          <cell r="J193">
            <v>1914</v>
          </cell>
          <cell r="K193">
            <v>13383</v>
          </cell>
          <cell r="L193">
            <v>20107</v>
          </cell>
          <cell r="M193">
            <v>2591</v>
          </cell>
          <cell r="N193">
            <v>8151</v>
          </cell>
          <cell r="O193">
            <v>1767</v>
          </cell>
          <cell r="P193">
            <v>7970</v>
          </cell>
          <cell r="Q193">
            <v>143545</v>
          </cell>
        </row>
        <row r="194">
          <cell r="A194" t="str">
            <v>Dettaglio</v>
          </cell>
        </row>
        <row r="195">
          <cell r="A195" t="str">
            <v>IN STRUTTURA SU TUTTI I TIPI</v>
          </cell>
        </row>
        <row r="196">
          <cell r="A196" t="str">
            <v>Include</v>
          </cell>
        </row>
        <row r="197">
          <cell r="A197" t="str">
            <v>SIDE BAG</v>
          </cell>
          <cell r="B197" t="str">
            <v>505</v>
          </cell>
          <cell r="D197">
            <v>2017</v>
          </cell>
          <cell r="E197">
            <v>2726</v>
          </cell>
          <cell r="F197">
            <v>1484</v>
          </cell>
          <cell r="G197">
            <v>3843</v>
          </cell>
          <cell r="H197">
            <v>1029</v>
          </cell>
          <cell r="I197">
            <v>1116</v>
          </cell>
          <cell r="J197">
            <v>764</v>
          </cell>
          <cell r="K197">
            <v>2214</v>
          </cell>
          <cell r="L197">
            <v>3265</v>
          </cell>
          <cell r="M197">
            <v>662</v>
          </cell>
          <cell r="N197">
            <v>1474</v>
          </cell>
          <cell r="O197">
            <v>607</v>
          </cell>
          <cell r="P197">
            <v>633</v>
          </cell>
          <cell r="Q197">
            <v>21834</v>
          </cell>
        </row>
        <row r="198">
          <cell r="A198" t="str">
            <v>Dettaglio</v>
          </cell>
        </row>
        <row r="199">
          <cell r="A199" t="str">
            <v>TORACICO SU SEDILI ANTERIORI</v>
          </cell>
        </row>
        <row r="200">
          <cell r="A200" t="str">
            <v>Include</v>
          </cell>
        </row>
        <row r="201">
          <cell r="A201" t="str">
            <v>WINDOW BAG</v>
          </cell>
          <cell r="B201" t="str">
            <v>614</v>
          </cell>
          <cell r="D201">
            <v>23374</v>
          </cell>
          <cell r="E201">
            <v>16128</v>
          </cell>
          <cell r="F201">
            <v>16667</v>
          </cell>
          <cell r="G201">
            <v>22581</v>
          </cell>
          <cell r="H201">
            <v>3159</v>
          </cell>
          <cell r="I201">
            <v>5753</v>
          </cell>
          <cell r="J201">
            <v>1914</v>
          </cell>
          <cell r="K201">
            <v>13383</v>
          </cell>
          <cell r="L201">
            <v>20107</v>
          </cell>
          <cell r="M201">
            <v>2591</v>
          </cell>
          <cell r="N201">
            <v>8151</v>
          </cell>
          <cell r="O201">
            <v>1767</v>
          </cell>
          <cell r="P201">
            <v>7970</v>
          </cell>
          <cell r="Q201">
            <v>143545</v>
          </cell>
        </row>
        <row r="202">
          <cell r="A202" t="str">
            <v>Dettaglio</v>
          </cell>
        </row>
        <row r="203">
          <cell r="A203" t="str">
            <v>IN STRUTTURA SU TUTTI I TIPI</v>
          </cell>
        </row>
        <row r="204">
          <cell r="A204" t="str">
            <v>Include</v>
          </cell>
        </row>
        <row r="205">
          <cell r="A205" t="str">
            <v>SEDILE POSTERIORE SCORREVOLE</v>
          </cell>
          <cell r="B205" t="str">
            <v>469</v>
          </cell>
          <cell r="D205">
            <v>0</v>
          </cell>
          <cell r="E205">
            <v>16128</v>
          </cell>
          <cell r="F205">
            <v>0</v>
          </cell>
          <cell r="G205">
            <v>22581</v>
          </cell>
          <cell r="H205">
            <v>3159</v>
          </cell>
          <cell r="I205">
            <v>5753</v>
          </cell>
          <cell r="J205">
            <v>1914</v>
          </cell>
          <cell r="K205">
            <v>0</v>
          </cell>
          <cell r="L205">
            <v>20107</v>
          </cell>
          <cell r="M205">
            <v>2591</v>
          </cell>
          <cell r="N205">
            <v>8151</v>
          </cell>
          <cell r="O205">
            <v>1767</v>
          </cell>
          <cell r="P205">
            <v>7970</v>
          </cell>
          <cell r="Q205">
            <v>90121</v>
          </cell>
        </row>
        <row r="206">
          <cell r="A206" t="str">
            <v>Dettaglio</v>
          </cell>
        </row>
        <row r="207">
          <cell r="A207" t="str">
            <v>40% E 60% INDIPENDENTI</v>
          </cell>
        </row>
        <row r="208">
          <cell r="A208" t="str">
            <v>Include</v>
          </cell>
        </row>
        <row r="209">
          <cell r="A209" t="str">
            <v>APP. ANT ANTI-WHIPLASH</v>
          </cell>
          <cell r="B209" t="str">
            <v>42F</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A210" t="str">
            <v>Dettaglio</v>
          </cell>
        </row>
        <row r="211">
          <cell r="A211" t="str">
            <v>ENTRO SEDILI ANTERIORI</v>
          </cell>
        </row>
        <row r="212">
          <cell r="A212" t="str">
            <v>Include</v>
          </cell>
        </row>
        <row r="213">
          <cell r="A213" t="str">
            <v>SEDILE POSTERIORE SDOPPIATO</v>
          </cell>
          <cell r="B213" t="str">
            <v>195</v>
          </cell>
          <cell r="D213">
            <v>23374</v>
          </cell>
          <cell r="E213">
            <v>16128</v>
          </cell>
          <cell r="F213">
            <v>16667</v>
          </cell>
          <cell r="G213">
            <v>22581</v>
          </cell>
          <cell r="H213">
            <v>3159</v>
          </cell>
          <cell r="I213">
            <v>5753</v>
          </cell>
          <cell r="J213">
            <v>1914</v>
          </cell>
          <cell r="K213">
            <v>13383</v>
          </cell>
          <cell r="L213">
            <v>20107</v>
          </cell>
          <cell r="M213">
            <v>2591</v>
          </cell>
          <cell r="N213">
            <v>8151</v>
          </cell>
          <cell r="O213">
            <v>1767</v>
          </cell>
          <cell r="P213">
            <v>7970</v>
          </cell>
          <cell r="Q213">
            <v>143545</v>
          </cell>
        </row>
        <row r="214">
          <cell r="A214" t="str">
            <v>Dettaglio</v>
          </cell>
        </row>
        <row r="215">
          <cell r="A215" t="str">
            <v>SEDUTA 40% (LATO DX) E 60%</v>
          </cell>
        </row>
        <row r="216">
          <cell r="A216" t="str">
            <v>SCHIENALE 40% ,20%,40%</v>
          </cell>
        </row>
        <row r="217">
          <cell r="A217" t="str">
            <v>Include</v>
          </cell>
        </row>
        <row r="218">
          <cell r="A218" t="str">
            <v>PARAURTI VERNICIATI</v>
          </cell>
          <cell r="B218" t="str">
            <v>876</v>
          </cell>
          <cell r="D218">
            <v>23374</v>
          </cell>
          <cell r="E218">
            <v>16128</v>
          </cell>
          <cell r="F218">
            <v>16667</v>
          </cell>
          <cell r="G218">
            <v>22581</v>
          </cell>
          <cell r="H218">
            <v>3159</v>
          </cell>
          <cell r="I218">
            <v>5753</v>
          </cell>
          <cell r="J218">
            <v>1914</v>
          </cell>
          <cell r="K218">
            <v>13383</v>
          </cell>
          <cell r="L218">
            <v>20107</v>
          </cell>
          <cell r="M218">
            <v>2591</v>
          </cell>
          <cell r="N218">
            <v>8151</v>
          </cell>
          <cell r="O218">
            <v>1767</v>
          </cell>
          <cell r="P218">
            <v>7970</v>
          </cell>
          <cell r="Q218">
            <v>143545</v>
          </cell>
        </row>
        <row r="219">
          <cell r="A219" t="str">
            <v>Dettaglio</v>
          </cell>
        </row>
        <row r="220">
          <cell r="A220" t="str">
            <v>IN STRUTTURA SU TUTTI I TIPI</v>
          </cell>
        </row>
        <row r="221">
          <cell r="A221" t="str">
            <v>Include</v>
          </cell>
        </row>
        <row r="222">
          <cell r="A222" t="str">
            <v>BAG GINOCCHIA LATO GUIDA</v>
          </cell>
          <cell r="B222" t="str">
            <v>150</v>
          </cell>
          <cell r="D222">
            <v>1168</v>
          </cell>
          <cell r="E222">
            <v>2419</v>
          </cell>
          <cell r="F222">
            <v>833</v>
          </cell>
          <cell r="G222">
            <v>3387</v>
          </cell>
          <cell r="H222">
            <v>631</v>
          </cell>
          <cell r="I222">
            <v>865</v>
          </cell>
          <cell r="J222">
            <v>382</v>
          </cell>
          <cell r="K222">
            <v>2008</v>
          </cell>
          <cell r="L222">
            <v>3015</v>
          </cell>
          <cell r="M222">
            <v>519</v>
          </cell>
          <cell r="N222">
            <v>1223</v>
          </cell>
          <cell r="O222">
            <v>352</v>
          </cell>
          <cell r="P222">
            <v>400</v>
          </cell>
          <cell r="Q222">
            <v>17202</v>
          </cell>
        </row>
        <row r="223">
          <cell r="A223" t="str">
            <v>Dettaglio</v>
          </cell>
        </row>
        <row r="224">
          <cell r="A224" t="str">
            <v>Include</v>
          </cell>
        </row>
        <row r="225">
          <cell r="A225" t="str">
            <v>VERNICE METALLIZZATA</v>
          </cell>
          <cell r="B225" t="str">
            <v>210</v>
          </cell>
          <cell r="D225">
            <v>16362</v>
          </cell>
          <cell r="E225">
            <v>11290</v>
          </cell>
          <cell r="F225">
            <v>11667</v>
          </cell>
          <cell r="G225">
            <v>15808</v>
          </cell>
          <cell r="H225">
            <v>2212</v>
          </cell>
          <cell r="I225">
            <v>4029</v>
          </cell>
          <cell r="J225">
            <v>1339</v>
          </cell>
          <cell r="K225">
            <v>9367</v>
          </cell>
          <cell r="L225">
            <v>14073</v>
          </cell>
          <cell r="M225">
            <v>1814</v>
          </cell>
          <cell r="N225">
            <v>5706</v>
          </cell>
          <cell r="O225">
            <v>1237</v>
          </cell>
          <cell r="P225">
            <v>5580</v>
          </cell>
          <cell r="Q225">
            <v>100484</v>
          </cell>
        </row>
        <row r="226">
          <cell r="A226" t="str">
            <v>Dettaglio</v>
          </cell>
        </row>
        <row r="227">
          <cell r="A227" t="str">
            <v>Include</v>
          </cell>
        </row>
        <row r="228">
          <cell r="A228" t="str">
            <v>CLIMATIZZATORE 1 (MANUALE)</v>
          </cell>
          <cell r="B228" t="str">
            <v>025</v>
          </cell>
          <cell r="D228">
            <v>7012</v>
          </cell>
          <cell r="E228">
            <v>13709</v>
          </cell>
          <cell r="F228">
            <v>5000</v>
          </cell>
          <cell r="G228">
            <v>19194</v>
          </cell>
          <cell r="I228">
            <v>4888</v>
          </cell>
          <cell r="K228">
            <v>4015</v>
          </cell>
          <cell r="L228">
            <v>17091</v>
          </cell>
          <cell r="N228">
            <v>6928</v>
          </cell>
          <cell r="P228">
            <v>2391</v>
          </cell>
          <cell r="Q228">
            <v>80228</v>
          </cell>
        </row>
        <row r="229">
          <cell r="A229" t="str">
            <v>Dettaglio</v>
          </cell>
        </row>
        <row r="230">
          <cell r="A230" t="str">
            <v>CONTROLLO MANUALE</v>
          </cell>
        </row>
        <row r="231">
          <cell r="A231" t="str">
            <v xml:space="preserve">ORIGINE 843 </v>
          </cell>
        </row>
        <row r="232">
          <cell r="A232" t="str">
            <v>2 COMANDI ROTATIVI COASSIALI</v>
          </cell>
        </row>
        <row r="233">
          <cell r="A233" t="str">
            <v xml:space="preserve">FILTRO ANTIPOLLINE </v>
          </cell>
        </row>
        <row r="234">
          <cell r="A234" t="str">
            <v>ALTERNATIVO A 140</v>
          </cell>
        </row>
        <row r="235">
          <cell r="A235" t="str">
            <v>Include</v>
          </cell>
        </row>
        <row r="236">
          <cell r="A236" t="str">
            <v>CLIMATIZZATORE 2 (AUTOMATICO BIZONA)</v>
          </cell>
          <cell r="B236" t="str">
            <v>140</v>
          </cell>
          <cell r="D236">
            <v>1635</v>
          </cell>
          <cell r="E236">
            <v>2419</v>
          </cell>
          <cell r="F236">
            <v>1166</v>
          </cell>
          <cell r="G236">
            <v>3387</v>
          </cell>
          <cell r="H236">
            <v>3159</v>
          </cell>
          <cell r="I236">
            <v>865</v>
          </cell>
          <cell r="J236">
            <v>1914</v>
          </cell>
          <cell r="K236">
            <v>936</v>
          </cell>
          <cell r="L236">
            <v>3015</v>
          </cell>
          <cell r="M236">
            <v>2591</v>
          </cell>
          <cell r="N236">
            <v>1223</v>
          </cell>
          <cell r="O236">
            <v>1767</v>
          </cell>
          <cell r="P236">
            <v>797</v>
          </cell>
          <cell r="Q236">
            <v>24874</v>
          </cell>
        </row>
        <row r="237">
          <cell r="A237" t="str">
            <v>Dettaglio</v>
          </cell>
        </row>
        <row r="238">
          <cell r="A238" t="str">
            <v>CONTROLLO AUTOMATICO</v>
          </cell>
        </row>
        <row r="239">
          <cell r="A239" t="str">
            <v>5 VELOCITÀ</v>
          </cell>
        </row>
        <row r="240">
          <cell r="A240" t="str">
            <v>7 POSSIBILITÀ DI DISTRIBUZIONE</v>
          </cell>
        </row>
        <row r="241">
          <cell r="A241" t="str">
            <v>RICIRCOLO ELETTRICO</v>
          </cell>
        </row>
        <row r="242">
          <cell r="A242" t="str">
            <v>SENSORE DI IRRAGGIAMENTO</v>
          </cell>
        </row>
        <row r="243">
          <cell r="A243" t="str">
            <v>FILTRO ANTIPOLLINE A CARBONI ATTIVI</v>
          </cell>
        </row>
        <row r="244">
          <cell r="A244" t="str">
            <v>ALTERNATIVO A 025</v>
          </cell>
        </row>
        <row r="245">
          <cell r="A245" t="str">
            <v>Include</v>
          </cell>
        </row>
        <row r="246">
          <cell r="A246" t="str">
            <v>DISPOSITIVO RILEVAMENTO ODORI (AQS)</v>
          </cell>
          <cell r="B246" t="str">
            <v>384</v>
          </cell>
          <cell r="E246">
            <v>646</v>
          </cell>
          <cell r="G246">
            <v>903</v>
          </cell>
          <cell r="H246">
            <v>3159</v>
          </cell>
          <cell r="I246">
            <v>231</v>
          </cell>
          <cell r="J246">
            <v>1914</v>
          </cell>
          <cell r="L246">
            <v>805</v>
          </cell>
          <cell r="M246">
            <v>2591</v>
          </cell>
          <cell r="N246">
            <v>327</v>
          </cell>
          <cell r="O246">
            <v>1767</v>
          </cell>
          <cell r="Q246">
            <v>12343</v>
          </cell>
        </row>
        <row r="247">
          <cell r="A247" t="str">
            <v>Dettaglio</v>
          </cell>
        </row>
        <row r="248">
          <cell r="A248" t="str">
            <v>DISPONIBILE DALLA VERSIONE DYNAMIC</v>
          </cell>
        </row>
        <row r="249">
          <cell r="A249" t="str">
            <v>VINCOLATO A 140</v>
          </cell>
        </row>
        <row r="250">
          <cell r="A250" t="str">
            <v>VINCOLATO 385 SENSORE DISAPPANNAMENTO</v>
          </cell>
        </row>
        <row r="251">
          <cell r="A251" t="str">
            <v>Include</v>
          </cell>
        </row>
        <row r="252">
          <cell r="A252" t="str">
            <v>DISPOSITIVO RILEVAMENTO ANTIAPPANNAMENTO</v>
          </cell>
          <cell r="B252" t="str">
            <v>385</v>
          </cell>
          <cell r="E252">
            <v>646</v>
          </cell>
          <cell r="G252">
            <v>903</v>
          </cell>
          <cell r="H252">
            <v>3159</v>
          </cell>
          <cell r="I252">
            <v>231</v>
          </cell>
          <cell r="J252">
            <v>1914</v>
          </cell>
          <cell r="L252">
            <v>805</v>
          </cell>
          <cell r="M252">
            <v>2591</v>
          </cell>
          <cell r="N252">
            <v>327</v>
          </cell>
          <cell r="O252">
            <v>1767</v>
          </cell>
          <cell r="Q252">
            <v>12343</v>
          </cell>
        </row>
        <row r="253">
          <cell r="A253" t="str">
            <v>Dettaglio</v>
          </cell>
        </row>
        <row r="254">
          <cell r="A254" t="str">
            <v>DISPONIBILE DALLA VERSIONE DYNAMIC</v>
          </cell>
        </row>
        <row r="255">
          <cell r="A255" t="str">
            <v>VINCOLATO 140</v>
          </cell>
        </row>
        <row r="256">
          <cell r="A256" t="str">
            <v>VINCOLATO A 384 AQS</v>
          </cell>
        </row>
        <row r="257">
          <cell r="A257" t="str">
            <v>Include</v>
          </cell>
        </row>
        <row r="258">
          <cell r="A258" t="str">
            <v>CRISTALLI SCURI</v>
          </cell>
          <cell r="B258" t="str">
            <v>070</v>
          </cell>
          <cell r="D258">
            <v>1168</v>
          </cell>
          <cell r="E258">
            <v>1613</v>
          </cell>
          <cell r="F258">
            <v>833</v>
          </cell>
          <cell r="G258">
            <v>2257</v>
          </cell>
          <cell r="H258">
            <v>631</v>
          </cell>
          <cell r="I258">
            <v>576</v>
          </cell>
          <cell r="J258">
            <v>382</v>
          </cell>
          <cell r="K258">
            <v>670</v>
          </cell>
          <cell r="L258">
            <v>2010</v>
          </cell>
          <cell r="M258">
            <v>519</v>
          </cell>
          <cell r="N258">
            <v>816</v>
          </cell>
          <cell r="O258">
            <v>352</v>
          </cell>
          <cell r="P258">
            <v>718</v>
          </cell>
          <cell r="Q258">
            <v>12545</v>
          </cell>
        </row>
        <row r="259">
          <cell r="A259" t="str">
            <v>Dettaglio</v>
          </cell>
        </row>
        <row r="260">
          <cell r="A260" t="str">
            <v>SU VETRI LATERALI POSTERIORI E LUNOTTO</v>
          </cell>
        </row>
        <row r="261">
          <cell r="A261" t="str">
            <v>Include</v>
          </cell>
        </row>
        <row r="262">
          <cell r="A262" t="str">
            <v>TETTO APRIBILE ELETTRICO</v>
          </cell>
          <cell r="B262" t="str">
            <v>400</v>
          </cell>
          <cell r="E262">
            <v>1452</v>
          </cell>
          <cell r="G262">
            <v>679</v>
          </cell>
          <cell r="H262">
            <v>286</v>
          </cell>
          <cell r="I262">
            <v>518</v>
          </cell>
          <cell r="J262">
            <v>172</v>
          </cell>
          <cell r="L262">
            <v>602</v>
          </cell>
          <cell r="M262">
            <v>234</v>
          </cell>
          <cell r="N262">
            <v>734</v>
          </cell>
          <cell r="O262">
            <v>159</v>
          </cell>
          <cell r="P262">
            <v>718</v>
          </cell>
          <cell r="Q262">
            <v>5554</v>
          </cell>
        </row>
        <row r="263">
          <cell r="A263" t="str">
            <v>Dettaglio</v>
          </cell>
        </row>
        <row r="264">
          <cell r="A264" t="str">
            <v>SKYDOME DI GRANDI DIMENSIONI</v>
          </cell>
        </row>
        <row r="265">
          <cell r="A265" t="str">
            <v>MOVIMENTO ELETTRICO</v>
          </cell>
        </row>
        <row r="266">
          <cell r="A266" t="str">
            <v>SISTEMA ANTIPIZZICAMENTO</v>
          </cell>
        </row>
        <row r="267">
          <cell r="A267" t="str">
            <v>PARTE ANTERIORE APRIBILE A COMPASSO</v>
          </cell>
        </row>
        <row r="268">
          <cell r="A268" t="str">
            <v>PARTE ANTERIORE SCORREVOLE SULLA POST</v>
          </cell>
        </row>
        <row r="269">
          <cell r="A269" t="str">
            <v>PARTE POSTERIORE FISSA</v>
          </cell>
        </row>
        <row r="270">
          <cell r="A270" t="str">
            <v>DOPPIA TENDINA SCORREVOLE</v>
          </cell>
        </row>
        <row r="271">
          <cell r="A271" t="str">
            <v>VETRO VENUS 10 (T.L. 10)</v>
          </cell>
        </row>
        <row r="272">
          <cell r="A272" t="str">
            <v>ALTERNATIVO ALLO 067 KIP</v>
          </cell>
        </row>
        <row r="273">
          <cell r="A273" t="str">
            <v>VINCOLA 070 CRISTALLI SCURI</v>
          </cell>
        </row>
        <row r="274">
          <cell r="A274" t="str">
            <v>Include</v>
          </cell>
        </row>
        <row r="275">
          <cell r="A275" t="str">
            <v>FENDINEBBIA</v>
          </cell>
          <cell r="B275" t="str">
            <v>097</v>
          </cell>
          <cell r="D275">
            <v>4676</v>
          </cell>
          <cell r="E275">
            <v>8065</v>
          </cell>
          <cell r="F275">
            <v>3332</v>
          </cell>
          <cell r="G275">
            <v>11291</v>
          </cell>
          <cell r="H275">
            <v>3159</v>
          </cell>
          <cell r="I275">
            <v>2875</v>
          </cell>
          <cell r="J275">
            <v>1914</v>
          </cell>
          <cell r="K275">
            <v>2677</v>
          </cell>
          <cell r="L275">
            <v>10053</v>
          </cell>
          <cell r="M275">
            <v>2591</v>
          </cell>
          <cell r="N275">
            <v>4077</v>
          </cell>
          <cell r="O275">
            <v>1767</v>
          </cell>
          <cell r="P275">
            <v>3985</v>
          </cell>
          <cell r="Q275">
            <v>60462</v>
          </cell>
        </row>
        <row r="276">
          <cell r="A276" t="str">
            <v>Dettaglio</v>
          </cell>
        </row>
        <row r="277">
          <cell r="A277" t="str">
            <v>INTEGRATI NEL PROIETTORE</v>
          </cell>
        </row>
        <row r="278">
          <cell r="A278" t="str">
            <v>ALTERNATIVO A 230 FARI A SCARICA DI GAS</v>
          </cell>
        </row>
        <row r="279">
          <cell r="A279" t="str">
            <v>Include</v>
          </cell>
        </row>
        <row r="280">
          <cell r="A280" t="str">
            <v>VOLANTE E POMELLO LEVA CAMBIO IN PELLE</v>
          </cell>
          <cell r="B280" t="str">
            <v>320</v>
          </cell>
          <cell r="E280">
            <v>1127</v>
          </cell>
          <cell r="G280">
            <v>1581</v>
          </cell>
          <cell r="H280">
            <v>3159</v>
          </cell>
          <cell r="I280">
            <v>404</v>
          </cell>
          <cell r="J280">
            <v>1914</v>
          </cell>
          <cell r="L280">
            <v>1409</v>
          </cell>
          <cell r="M280">
            <v>2591</v>
          </cell>
          <cell r="N280">
            <v>569</v>
          </cell>
          <cell r="O280">
            <v>1767</v>
          </cell>
          <cell r="P280">
            <v>558</v>
          </cell>
          <cell r="Q280">
            <v>15079</v>
          </cell>
        </row>
        <row r="281">
          <cell r="A281" t="str">
            <v>Dettaglio</v>
          </cell>
        </row>
        <row r="282">
          <cell r="A282" t="str">
            <v>SENZA COMANDI AL VOLANTE</v>
          </cell>
        </row>
        <row r="283">
          <cell r="A283" t="str">
            <v>Include</v>
          </cell>
        </row>
        <row r="284">
          <cell r="A284" t="str">
            <v>SEGGIOLINO BAMBINI INTEGRATO</v>
          </cell>
          <cell r="B284" t="str">
            <v>278</v>
          </cell>
          <cell r="D284">
            <v>936</v>
          </cell>
          <cell r="E284">
            <v>646</v>
          </cell>
          <cell r="F284">
            <v>665</v>
          </cell>
          <cell r="G284">
            <v>903</v>
          </cell>
          <cell r="H284">
            <v>127</v>
          </cell>
          <cell r="I284">
            <v>231</v>
          </cell>
          <cell r="J284">
            <v>75</v>
          </cell>
          <cell r="K284">
            <v>536</v>
          </cell>
          <cell r="L284">
            <v>805</v>
          </cell>
          <cell r="M284">
            <v>104</v>
          </cell>
          <cell r="N284">
            <v>327</v>
          </cell>
          <cell r="O284">
            <v>70</v>
          </cell>
          <cell r="P284">
            <v>319</v>
          </cell>
          <cell r="Q284">
            <v>5744</v>
          </cell>
        </row>
        <row r="285">
          <cell r="A285" t="str">
            <v>Dettaglio</v>
          </cell>
        </row>
        <row r="286">
          <cell r="A286" t="str">
            <v>LATERALE POSTERIORE SU 40% DESTRO</v>
          </cell>
        </row>
        <row r="287">
          <cell r="A287" t="str">
            <v>VINCOLA 469 SEDILE POSTERIORE SCORREVOLE</v>
          </cell>
        </row>
        <row r="288">
          <cell r="A288" t="str">
            <v>Include</v>
          </cell>
        </row>
        <row r="289">
          <cell r="A289" t="str">
            <v>CRUISE CONTROL</v>
          </cell>
          <cell r="B289" t="str">
            <v>416</v>
          </cell>
          <cell r="D289">
            <v>1168</v>
          </cell>
          <cell r="E289">
            <v>3225</v>
          </cell>
          <cell r="F289">
            <v>833</v>
          </cell>
          <cell r="G289">
            <v>2257</v>
          </cell>
          <cell r="H289">
            <v>317</v>
          </cell>
          <cell r="I289">
            <v>576</v>
          </cell>
          <cell r="J289">
            <v>191</v>
          </cell>
          <cell r="K289">
            <v>670</v>
          </cell>
          <cell r="L289">
            <v>2010</v>
          </cell>
          <cell r="M289">
            <v>259</v>
          </cell>
          <cell r="N289">
            <v>816</v>
          </cell>
          <cell r="O289">
            <v>179</v>
          </cell>
          <cell r="Q289">
            <v>12501</v>
          </cell>
        </row>
        <row r="290">
          <cell r="A290" t="str">
            <v>Dettaglio</v>
          </cell>
        </row>
        <row r="291">
          <cell r="A291" t="str">
            <v>Include</v>
          </cell>
        </row>
        <row r="292">
          <cell r="A292" t="str">
            <v>SPECCHI RETROVISORI VERNICIATI</v>
          </cell>
          <cell r="B292" t="str">
            <v>976</v>
          </cell>
          <cell r="E292">
            <v>16128</v>
          </cell>
          <cell r="G292">
            <v>22581</v>
          </cell>
          <cell r="H292">
            <v>3159</v>
          </cell>
          <cell r="I292">
            <v>5753</v>
          </cell>
          <cell r="J292">
            <v>1914</v>
          </cell>
          <cell r="L292">
            <v>20107</v>
          </cell>
          <cell r="M292">
            <v>2591</v>
          </cell>
          <cell r="N292">
            <v>8151</v>
          </cell>
          <cell r="O292">
            <v>1767</v>
          </cell>
          <cell r="Q292">
            <v>82151</v>
          </cell>
        </row>
        <row r="293">
          <cell r="A293" t="str">
            <v>Dettaglio</v>
          </cell>
        </row>
        <row r="294">
          <cell r="A294" t="str">
            <v>Include</v>
          </cell>
        </row>
        <row r="295">
          <cell r="A295" t="str">
            <v>SENSORE CREPUSCOLARE</v>
          </cell>
          <cell r="B295" t="str">
            <v>051</v>
          </cell>
          <cell r="E295">
            <v>16128</v>
          </cell>
          <cell r="G295">
            <v>22581</v>
          </cell>
          <cell r="H295">
            <v>3159</v>
          </cell>
          <cell r="I295">
            <v>5753</v>
          </cell>
          <cell r="J295">
            <v>1914</v>
          </cell>
          <cell r="L295">
            <v>20107</v>
          </cell>
          <cell r="M295">
            <v>2591</v>
          </cell>
          <cell r="N295">
            <v>8151</v>
          </cell>
          <cell r="O295">
            <v>1767</v>
          </cell>
          <cell r="Q295">
            <v>82151</v>
          </cell>
        </row>
        <row r="296">
          <cell r="A296" t="str">
            <v>Dettaglio</v>
          </cell>
        </row>
        <row r="297">
          <cell r="A297" t="str">
            <v>ABBINATO A 347 SENSORE DI PIOGGIA</v>
          </cell>
        </row>
        <row r="298">
          <cell r="A298" t="str">
            <v>Include</v>
          </cell>
        </row>
        <row r="299">
          <cell r="A299" t="str">
            <v>SENSORE PIOGGIA</v>
          </cell>
          <cell r="B299" t="str">
            <v>347</v>
          </cell>
          <cell r="E299">
            <v>16128</v>
          </cell>
          <cell r="G299">
            <v>22581</v>
          </cell>
          <cell r="H299">
            <v>3159</v>
          </cell>
          <cell r="I299">
            <v>5753</v>
          </cell>
          <cell r="J299">
            <v>1914</v>
          </cell>
          <cell r="L299">
            <v>20107</v>
          </cell>
          <cell r="M299">
            <v>2591</v>
          </cell>
          <cell r="N299">
            <v>8151</v>
          </cell>
          <cell r="O299">
            <v>1767</v>
          </cell>
          <cell r="Q299">
            <v>82151</v>
          </cell>
        </row>
        <row r="300">
          <cell r="A300" t="str">
            <v>Dettaglio</v>
          </cell>
        </row>
        <row r="301">
          <cell r="A301" t="str">
            <v>ABBINATO A 051 SENSORE CREPUSCOLARE</v>
          </cell>
        </row>
        <row r="302">
          <cell r="A302" t="str">
            <v>Include</v>
          </cell>
        </row>
        <row r="303">
          <cell r="A303" t="str">
            <v>SENSORE DI PARCHEGGIO</v>
          </cell>
          <cell r="B303" t="str">
            <v>508</v>
          </cell>
          <cell r="D303">
            <v>4336</v>
          </cell>
          <cell r="E303">
            <v>3225</v>
          </cell>
          <cell r="F303">
            <v>3071</v>
          </cell>
          <cell r="G303">
            <v>1129</v>
          </cell>
          <cell r="H303">
            <v>3159</v>
          </cell>
          <cell r="I303">
            <v>1150</v>
          </cell>
          <cell r="J303">
            <v>1914</v>
          </cell>
          <cell r="K303">
            <v>2677</v>
          </cell>
          <cell r="L303">
            <v>1005</v>
          </cell>
          <cell r="M303">
            <v>2591</v>
          </cell>
          <cell r="N303">
            <v>1630</v>
          </cell>
          <cell r="O303">
            <v>1767</v>
          </cell>
          <cell r="P303">
            <v>1594</v>
          </cell>
          <cell r="Q303">
            <v>29248</v>
          </cell>
        </row>
        <row r="304">
          <cell r="A304" t="str">
            <v>Dettaglio</v>
          </cell>
        </row>
        <row r="305">
          <cell r="A305" t="str">
            <v>NELLA VERSIONE A ULTRASUONI ISO MULTIPLA</v>
          </cell>
        </row>
        <row r="306">
          <cell r="A306" t="str">
            <v>Include</v>
          </cell>
        </row>
        <row r="307">
          <cell r="A307" t="str">
            <v>PROIETTORI A SCARICA DI GAS</v>
          </cell>
          <cell r="B307" t="str">
            <v>230</v>
          </cell>
          <cell r="I307">
            <v>0</v>
          </cell>
          <cell r="J307">
            <v>0</v>
          </cell>
          <cell r="Q307">
            <v>0</v>
          </cell>
        </row>
        <row r="308">
          <cell r="A308" t="str">
            <v>Dettaglio</v>
          </cell>
        </row>
        <row r="309">
          <cell r="A309" t="str">
            <v>FARI ALLO XENON</v>
          </cell>
        </row>
        <row r="310">
          <cell r="A310" t="str">
            <v>INCOMPATIBILE CON 097 FENDINEBBIA</v>
          </cell>
        </row>
        <row r="311">
          <cell r="A311" t="str">
            <v>VINCOLA 102 LAVAFARI</v>
          </cell>
        </row>
        <row r="312">
          <cell r="A312" t="str">
            <v>Include</v>
          </cell>
        </row>
        <row r="313">
          <cell r="A313" t="str">
            <v>PREDISPOSIZIONE RADIO</v>
          </cell>
          <cell r="B313" t="str">
            <v>082</v>
          </cell>
          <cell r="D313">
            <v>4676</v>
          </cell>
          <cell r="E313">
            <v>3225</v>
          </cell>
          <cell r="F313">
            <v>1667</v>
          </cell>
          <cell r="G313">
            <v>2257</v>
          </cell>
          <cell r="I313">
            <v>1150</v>
          </cell>
          <cell r="K313">
            <v>1337</v>
          </cell>
          <cell r="L313">
            <v>2010</v>
          </cell>
          <cell r="N313">
            <v>1630</v>
          </cell>
          <cell r="P313">
            <v>1594</v>
          </cell>
          <cell r="Q313">
            <v>19546</v>
          </cell>
        </row>
        <row r="314">
          <cell r="A314" t="str">
            <v>Dettaglio</v>
          </cell>
        </row>
        <row r="315">
          <cell r="A315" t="str">
            <v>2 TWEETER + 2 WOOFER PORTE ANT</v>
          </cell>
        </row>
        <row r="316">
          <cell r="A316" t="str">
            <v>2 FULL RANGE PORTE POST</v>
          </cell>
        </row>
        <row r="317">
          <cell r="A317" t="str">
            <v>Include</v>
          </cell>
        </row>
        <row r="318">
          <cell r="A318" t="str">
            <v>PREDISPOSIZIONE RADIOTELEFONO</v>
          </cell>
          <cell r="B318" t="str">
            <v>833</v>
          </cell>
          <cell r="D318">
            <v>1168</v>
          </cell>
          <cell r="E318">
            <v>807</v>
          </cell>
          <cell r="F318">
            <v>833</v>
          </cell>
          <cell r="G318">
            <v>1129</v>
          </cell>
          <cell r="H318">
            <v>159</v>
          </cell>
          <cell r="I318">
            <v>288</v>
          </cell>
          <cell r="J318">
            <v>96</v>
          </cell>
          <cell r="K318">
            <v>670</v>
          </cell>
          <cell r="L318">
            <v>1005</v>
          </cell>
          <cell r="M318">
            <v>129</v>
          </cell>
          <cell r="N318">
            <v>409</v>
          </cell>
          <cell r="O318">
            <v>88</v>
          </cell>
          <cell r="P318">
            <v>400</v>
          </cell>
          <cell r="Q318">
            <v>7181</v>
          </cell>
        </row>
        <row r="319">
          <cell r="A319" t="str">
            <v>Dettaglio</v>
          </cell>
        </row>
        <row r="320">
          <cell r="A320" t="str">
            <v xml:space="preserve">ANTENNA BI-FUNZIONE </v>
          </cell>
        </row>
        <row r="321">
          <cell r="A321" t="str">
            <v>ALTOPARLANTE BICONO</v>
          </cell>
        </row>
        <row r="322">
          <cell r="A322" t="str">
            <v>VINCOLA 082 O 718</v>
          </cell>
        </row>
        <row r="323">
          <cell r="A323" t="str">
            <v>Include</v>
          </cell>
        </row>
        <row r="324">
          <cell r="A324" t="str">
            <v>IMPLEMENTAZIONE HI-FI CON SUB-WOOFER</v>
          </cell>
          <cell r="B324" t="str">
            <v>718</v>
          </cell>
          <cell r="D324">
            <v>1168</v>
          </cell>
          <cell r="E324">
            <v>807</v>
          </cell>
          <cell r="F324">
            <v>333</v>
          </cell>
          <cell r="G324">
            <v>1129</v>
          </cell>
          <cell r="H324">
            <v>475</v>
          </cell>
          <cell r="I324">
            <v>288</v>
          </cell>
          <cell r="J324">
            <v>287</v>
          </cell>
          <cell r="K324">
            <v>670</v>
          </cell>
          <cell r="L324">
            <v>1005</v>
          </cell>
          <cell r="M324">
            <v>390</v>
          </cell>
          <cell r="N324">
            <v>409</v>
          </cell>
          <cell r="O324">
            <v>267</v>
          </cell>
          <cell r="P324">
            <v>400</v>
          </cell>
          <cell r="Q324">
            <v>7628</v>
          </cell>
        </row>
        <row r="325">
          <cell r="A325" t="str">
            <v>Dettaglio</v>
          </cell>
        </row>
        <row r="326">
          <cell r="A326" t="str">
            <v>NON VENDIBILE COME OPT SINGOLO</v>
          </cell>
        </row>
        <row r="327">
          <cell r="A327" t="str">
            <v>INTESO COME INTEGRAZIONE DELLO 082</v>
          </cell>
        </row>
        <row r="328">
          <cell r="A328" t="str">
            <v>VINCOLA 082</v>
          </cell>
        </row>
        <row r="329">
          <cell r="A329" t="str">
            <v>TWEETER E WOOFER SULLE 4 PORTE (8 ALTOP)</v>
          </cell>
        </row>
        <row r="330">
          <cell r="A330" t="str">
            <v xml:space="preserve"> SUBWOOFER (SOPRA PASSARUOTA)</v>
          </cell>
        </row>
        <row r="331">
          <cell r="A331" t="str">
            <v>INCOMPATIBILE CON 41A (E` GIA` COMPRESO)</v>
          </cell>
        </row>
        <row r="332">
          <cell r="A332" t="str">
            <v>Include</v>
          </cell>
        </row>
        <row r="333">
          <cell r="A333" t="str">
            <v>AUTORADIO CON CD</v>
          </cell>
          <cell r="B333" t="str">
            <v>564</v>
          </cell>
          <cell r="D333">
            <v>4676</v>
          </cell>
          <cell r="E333">
            <v>3549</v>
          </cell>
          <cell r="F333">
            <v>1667</v>
          </cell>
          <cell r="G333">
            <v>4967</v>
          </cell>
          <cell r="H333">
            <v>2653</v>
          </cell>
          <cell r="I333">
            <v>1266</v>
          </cell>
          <cell r="J333">
            <v>1609</v>
          </cell>
          <cell r="K333">
            <v>1337</v>
          </cell>
          <cell r="L333">
            <v>4424</v>
          </cell>
          <cell r="M333">
            <v>2177</v>
          </cell>
          <cell r="N333">
            <v>1754</v>
          </cell>
          <cell r="O333">
            <v>1449</v>
          </cell>
          <cell r="P333">
            <v>1594</v>
          </cell>
          <cell r="Q333">
            <v>33122</v>
          </cell>
        </row>
        <row r="334">
          <cell r="A334" t="str">
            <v>Dettaglio</v>
          </cell>
        </row>
        <row r="335">
          <cell r="A335" t="str">
            <v>RADIO FM/AM RDS-TMC</v>
          </cell>
        </row>
        <row r="336">
          <cell r="A336" t="str">
            <v>CD AUDIO SINGOLO</v>
          </cell>
        </row>
        <row r="337">
          <cell r="A337" t="str">
            <v>GESTIONE CD CHANGER REMOTO</v>
          </cell>
        </row>
        <row r="338">
          <cell r="A338" t="str">
            <v>COMPRENDE082 (IM. RADIO)</v>
          </cell>
        </row>
        <row r="339">
          <cell r="A339" t="str">
            <v>ALTERNATIVO A 717,263,903,977,904.</v>
          </cell>
        </row>
        <row r="340">
          <cell r="A340" t="str">
            <v>Include</v>
          </cell>
        </row>
        <row r="341">
          <cell r="A341" t="str">
            <v>AUTORADIO CON CD MP3</v>
          </cell>
          <cell r="B341" t="str">
            <v>717</v>
          </cell>
          <cell r="E341">
            <v>646</v>
          </cell>
          <cell r="G341">
            <v>903</v>
          </cell>
          <cell r="H341">
            <v>127</v>
          </cell>
          <cell r="I341">
            <v>231</v>
          </cell>
          <cell r="J341">
            <v>75</v>
          </cell>
          <cell r="L341">
            <v>805</v>
          </cell>
          <cell r="M341">
            <v>104</v>
          </cell>
          <cell r="N341">
            <v>327</v>
          </cell>
          <cell r="O341">
            <v>70</v>
          </cell>
          <cell r="P341">
            <v>0</v>
          </cell>
          <cell r="Q341">
            <v>3288</v>
          </cell>
        </row>
        <row r="342">
          <cell r="A342" t="str">
            <v>Dettaglio</v>
          </cell>
        </row>
        <row r="343">
          <cell r="A343" t="str">
            <v>RADIO FM/AM RDS-TMC</v>
          </cell>
        </row>
        <row r="344">
          <cell r="A344" t="str">
            <v>CD SINGOLO</v>
          </cell>
        </row>
        <row r="345">
          <cell r="A345" t="str">
            <v>GESTIONE CD CHANGER REMOTO</v>
          </cell>
        </row>
        <row r="346">
          <cell r="A346" t="str">
            <v>MP3 INTEGRATO</v>
          </cell>
        </row>
        <row r="347">
          <cell r="A347" t="str">
            <v>ALTERNATIVO A 564,263,903,977,904</v>
          </cell>
        </row>
        <row r="348">
          <cell r="A348" t="str">
            <v>Include</v>
          </cell>
        </row>
        <row r="349">
          <cell r="A349" t="str">
            <v>718 IMPLEMENTAZIONE HI-FI</v>
          </cell>
        </row>
        <row r="350">
          <cell r="A350" t="str">
            <v>COMANDI AL VOLANTE (6 TASTI)</v>
          </cell>
          <cell r="B350" t="str">
            <v>245</v>
          </cell>
          <cell r="D350">
            <v>2808</v>
          </cell>
          <cell r="E350">
            <v>1936</v>
          </cell>
          <cell r="F350">
            <v>333</v>
          </cell>
          <cell r="G350">
            <v>2709</v>
          </cell>
          <cell r="H350">
            <v>2843</v>
          </cell>
          <cell r="I350">
            <v>689</v>
          </cell>
          <cell r="J350">
            <v>1722</v>
          </cell>
          <cell r="K350">
            <v>267</v>
          </cell>
          <cell r="L350">
            <v>2414</v>
          </cell>
          <cell r="M350">
            <v>2333</v>
          </cell>
          <cell r="N350">
            <v>978</v>
          </cell>
          <cell r="O350">
            <v>1589</v>
          </cell>
          <cell r="P350">
            <v>956</v>
          </cell>
          <cell r="Q350">
            <v>21577</v>
          </cell>
        </row>
        <row r="351">
          <cell r="A351" t="str">
            <v>Dettaglio</v>
          </cell>
        </row>
        <row r="352">
          <cell r="A352" t="str">
            <v>VOLANTE IN PELLE</v>
          </cell>
        </row>
        <row r="353">
          <cell r="A353" t="str">
            <v>COMANDI A 6 TASTI SOLO PER RADIO CD</v>
          </cell>
        </row>
        <row r="354">
          <cell r="A354" t="str">
            <v xml:space="preserve">VINCOLATO 564 O 41A </v>
          </cell>
        </row>
        <row r="355">
          <cell r="A355" t="str">
            <v>Include</v>
          </cell>
        </row>
        <row r="356">
          <cell r="A356" t="str">
            <v>COMANDI AL VOLANTE (8 TASTI +3)</v>
          </cell>
          <cell r="B356" t="str">
            <v>709</v>
          </cell>
          <cell r="E356">
            <v>807</v>
          </cell>
          <cell r="G356">
            <v>1129</v>
          </cell>
          <cell r="H356">
            <v>317</v>
          </cell>
          <cell r="I356">
            <v>288</v>
          </cell>
          <cell r="J356">
            <v>191</v>
          </cell>
          <cell r="L356">
            <v>1005</v>
          </cell>
          <cell r="M356">
            <v>259</v>
          </cell>
          <cell r="N356">
            <v>409</v>
          </cell>
          <cell r="O356">
            <v>179</v>
          </cell>
          <cell r="P356">
            <v>160</v>
          </cell>
          <cell r="Q356">
            <v>4744</v>
          </cell>
        </row>
        <row r="357">
          <cell r="A357" t="str">
            <v>Dettaglio</v>
          </cell>
        </row>
        <row r="358">
          <cell r="A358" t="str">
            <v>TIPOLOGIA ISO 192</v>
          </cell>
        </row>
        <row r="359">
          <cell r="A359" t="str">
            <v>COMPRENDE I COMANDI VOCALI</v>
          </cell>
        </row>
        <row r="360">
          <cell r="A360" t="str">
            <v>VINCOLATO CON 269 O 903 O 904</v>
          </cell>
        </row>
        <row r="361">
          <cell r="A361" t="str">
            <v>VINCOLATO A 263 SOLO CON A 547</v>
          </cell>
        </row>
        <row r="362">
          <cell r="A362" t="str">
            <v>SE "FUNZ NON DISP" COMPARE LA SCRITTA</v>
          </cell>
        </row>
        <row r="363">
          <cell r="A363" t="str">
            <v>VOLANTE IN PELLE</v>
          </cell>
        </row>
        <row r="364">
          <cell r="A364" t="str">
            <v>Include</v>
          </cell>
        </row>
        <row r="365">
          <cell r="A365" t="str">
            <v>CONNECT NAV</v>
          </cell>
          <cell r="B365" t="str">
            <v>903</v>
          </cell>
          <cell r="D365">
            <v>699</v>
          </cell>
          <cell r="E365">
            <v>1193</v>
          </cell>
          <cell r="F365">
            <v>500</v>
          </cell>
          <cell r="G365">
            <v>1671</v>
          </cell>
          <cell r="H365">
            <v>222</v>
          </cell>
          <cell r="I365">
            <v>427</v>
          </cell>
          <cell r="J365">
            <v>135</v>
          </cell>
          <cell r="K365">
            <v>400</v>
          </cell>
          <cell r="L365">
            <v>1487</v>
          </cell>
          <cell r="M365">
            <v>183</v>
          </cell>
          <cell r="N365">
            <v>602</v>
          </cell>
          <cell r="O365">
            <v>123</v>
          </cell>
          <cell r="P365">
            <v>558</v>
          </cell>
          <cell r="Q365">
            <v>8200</v>
          </cell>
        </row>
        <row r="366">
          <cell r="A366" t="str">
            <v>Dettaglio</v>
          </cell>
        </row>
        <row r="367">
          <cell r="A367" t="str">
            <v>VARIANTE L3 DELLA SCHEDA NIT CON:</v>
          </cell>
        </row>
        <row r="368">
          <cell r="A368" t="str">
            <v>RADIO FM/AM RDS-TMC</v>
          </cell>
        </row>
        <row r="369">
          <cell r="A369" t="str">
            <v>CD AUDIO/ROM SINGOLO</v>
          </cell>
        </row>
        <row r="370">
          <cell r="A370" t="str">
            <v>COMPRENDE MP3 E COM VOCALI</v>
          </cell>
        </row>
        <row r="371">
          <cell r="A371" t="str">
            <v>GESTIONE CD CHANGER REMOTO</v>
          </cell>
        </row>
        <row r="372">
          <cell r="A372" t="str">
            <v>NAVIGATORE ON BOARD</v>
          </cell>
        </row>
        <row r="373">
          <cell r="A373" t="str">
            <v>VISORE A PITTOGRAMMI</v>
          </cell>
        </row>
        <row r="374">
          <cell r="A374" t="str">
            <v>TELEFONO GSM (GPRS) DUAL BAND</v>
          </cell>
        </row>
        <row r="375">
          <cell r="A375" t="str">
            <v>ANTENNA TRFUNZIONE</v>
          </cell>
        </row>
        <row r="376">
          <cell r="A376" t="str">
            <v>CAVO ANTENNA</v>
          </cell>
        </row>
        <row r="377">
          <cell r="A377" t="str">
            <v>PREDISPOSIZIONE UMTS E DELLE SIMTOOLKIT</v>
          </cell>
        </row>
        <row r="378">
          <cell r="A378" t="str">
            <v>COMPRENDE ALTOP. DELLO 082</v>
          </cell>
        </row>
        <row r="379">
          <cell r="A379" t="str">
            <v>ALTERNATIVO A 564,717,263,977,904</v>
          </cell>
        </row>
        <row r="380">
          <cell r="A380" t="str">
            <v>Include</v>
          </cell>
        </row>
        <row r="381">
          <cell r="A381" t="str">
            <v>CONNECT NAV+</v>
          </cell>
          <cell r="B381" t="str">
            <v>904</v>
          </cell>
          <cell r="E381">
            <v>564</v>
          </cell>
          <cell r="G381">
            <v>789</v>
          </cell>
          <cell r="H381">
            <v>159</v>
          </cell>
          <cell r="I381">
            <v>201</v>
          </cell>
          <cell r="J381">
            <v>96</v>
          </cell>
          <cell r="L381">
            <v>704</v>
          </cell>
          <cell r="M381">
            <v>129</v>
          </cell>
          <cell r="N381">
            <v>287</v>
          </cell>
          <cell r="O381">
            <v>88</v>
          </cell>
          <cell r="Q381">
            <v>3017</v>
          </cell>
        </row>
        <row r="382">
          <cell r="A382" t="str">
            <v>Dettaglio</v>
          </cell>
        </row>
        <row r="383">
          <cell r="A383" t="str">
            <v>VARIANTE L4 DELLA SCHEDA NIT CON:</v>
          </cell>
        </row>
        <row r="384">
          <cell r="A384" t="str">
            <v>RADIO FM/AM RDS-TMC</v>
          </cell>
        </row>
        <row r="385">
          <cell r="A385" t="str">
            <v>CD AUDIO/ROM SINGOLO + MP3</v>
          </cell>
        </row>
        <row r="386">
          <cell r="A386" t="str">
            <v>PERMETTE DI VEDERE VIDEO DVD</v>
          </cell>
        </row>
        <row r="387">
          <cell r="A387" t="str">
            <v>GESTIONE CD CHANGER REMOTO</v>
          </cell>
        </row>
        <row r="388">
          <cell r="A388" t="str">
            <v>LOCALIZZATORE GPS</v>
          </cell>
        </row>
        <row r="389">
          <cell r="A389" t="str">
            <v>NAVIGATORE ON BOARD</v>
          </cell>
        </row>
        <row r="390">
          <cell r="A390" t="str">
            <v>VISORE A MAPPE E PITTOGRAMMI</v>
          </cell>
        </row>
        <row r="391">
          <cell r="A391" t="str">
            <v>TELEFONO GSM (GRPS) DUAL BAND</v>
          </cell>
        </row>
        <row r="392">
          <cell r="A392" t="str">
            <v>ANTENNA TRFUNZIONE</v>
          </cell>
        </row>
        <row r="393">
          <cell r="A393" t="str">
            <v>CAVO ANTENNA</v>
          </cell>
        </row>
        <row r="394">
          <cell r="A394" t="str">
            <v>COMPRENDE MP3 E COMANDI VOCALI</v>
          </cell>
        </row>
        <row r="395">
          <cell r="A395" t="str">
            <v>PREDISPOSIZIONE UTMS E SIMTOOLKIT</v>
          </cell>
        </row>
        <row r="396">
          <cell r="A396" t="str">
            <v>COMPRENDE ALTOP DELLO 082</v>
          </cell>
        </row>
        <row r="397">
          <cell r="A397" t="str">
            <v>ALTERNATIVO A 564,717,263,903,977</v>
          </cell>
        </row>
        <row r="398">
          <cell r="A398" t="str">
            <v>Include</v>
          </cell>
        </row>
        <row r="399">
          <cell r="A399" t="str">
            <v>CD CHANGER</v>
          </cell>
          <cell r="B399" t="str">
            <v>563</v>
          </cell>
          <cell r="D399">
            <v>468</v>
          </cell>
          <cell r="E399">
            <v>807</v>
          </cell>
          <cell r="F399">
            <v>167</v>
          </cell>
          <cell r="G399">
            <v>1129</v>
          </cell>
          <cell r="H399">
            <v>159</v>
          </cell>
          <cell r="I399">
            <v>288</v>
          </cell>
          <cell r="J399">
            <v>96</v>
          </cell>
          <cell r="K399">
            <v>133</v>
          </cell>
          <cell r="L399">
            <v>1005</v>
          </cell>
          <cell r="M399">
            <v>129</v>
          </cell>
          <cell r="N399">
            <v>409</v>
          </cell>
          <cell r="O399">
            <v>88</v>
          </cell>
          <cell r="P399">
            <v>400</v>
          </cell>
          <cell r="Q399">
            <v>5278</v>
          </cell>
        </row>
        <row r="400">
          <cell r="A400" t="str">
            <v>Dettaglio</v>
          </cell>
        </row>
        <row r="401">
          <cell r="A401" t="str">
            <v>DI TIPO REMOTO</v>
          </cell>
        </row>
        <row r="402">
          <cell r="A402" t="str">
            <v>FIANCO VANO BAGAGLI</v>
          </cell>
        </row>
        <row r="403">
          <cell r="A403" t="str">
            <v>VINCOLA UNO TRA:082,564,41A,263,903,904</v>
          </cell>
        </row>
        <row r="404">
          <cell r="A404" t="str">
            <v>Include</v>
          </cell>
        </row>
        <row r="405">
          <cell r="A405" t="str">
            <v>CERCHI IN LEGA (DA 15")</v>
          </cell>
          <cell r="B405" t="str">
            <v>108</v>
          </cell>
          <cell r="E405">
            <v>3225</v>
          </cell>
          <cell r="G405">
            <v>4517</v>
          </cell>
          <cell r="H405">
            <v>3159</v>
          </cell>
          <cell r="I405">
            <v>1150</v>
          </cell>
          <cell r="J405">
            <v>1914</v>
          </cell>
          <cell r="L405">
            <v>4021</v>
          </cell>
          <cell r="M405">
            <v>2591</v>
          </cell>
          <cell r="N405">
            <v>1630</v>
          </cell>
          <cell r="O405">
            <v>1767</v>
          </cell>
          <cell r="Q405">
            <v>23974</v>
          </cell>
        </row>
        <row r="406">
          <cell r="A406" t="str">
            <v>Dettaglio</v>
          </cell>
        </row>
        <row r="407">
          <cell r="A407" t="str">
            <v>CAMBIA SOLO IL CERCHIONE</v>
          </cell>
        </row>
        <row r="408">
          <cell r="A408" t="str">
            <v>OPT VALIDO PER ATTRACTIVE E LUX. LINE</v>
          </cell>
        </row>
        <row r="409">
          <cell r="A409" t="str">
            <v>PNEUMATICI DA 195/60 R15</v>
          </cell>
        </row>
        <row r="410">
          <cell r="A410" t="str">
            <v>INCOMPATIBILE CON 431</v>
          </cell>
        </row>
        <row r="411">
          <cell r="A411" t="str">
            <v>Include</v>
          </cell>
        </row>
        <row r="412">
          <cell r="A412" t="str">
            <v>RUOTA EXTRASERIE 1 (IN LEGA)</v>
          </cell>
          <cell r="B412" t="str">
            <v>431</v>
          </cell>
          <cell r="D412">
            <v>2339</v>
          </cell>
          <cell r="F412">
            <v>1667</v>
          </cell>
          <cell r="K412">
            <v>1337</v>
          </cell>
          <cell r="P412">
            <v>400</v>
          </cell>
          <cell r="Q412">
            <v>5743</v>
          </cell>
        </row>
        <row r="413">
          <cell r="A413" t="str">
            <v>Dettaglio</v>
          </cell>
        </row>
        <row r="414">
          <cell r="A414" t="str">
            <v>VALE PER LE STD E ACTIVE LINE</v>
          </cell>
        </row>
        <row r="415">
          <cell r="A415" t="str">
            <v>VARIO SIA CERCHIONE CHE PNEUMATICO</v>
          </cell>
        </row>
        <row r="416">
          <cell r="A416" t="str">
            <v>CERCHIONE IL LEGA</v>
          </cell>
        </row>
        <row r="417">
          <cell r="A417" t="str">
            <v>PNEUMATICO 195/60 R15</v>
          </cell>
        </row>
        <row r="418">
          <cell r="A418" t="str">
            <v>INCOMPATIBILE CON 109</v>
          </cell>
        </row>
        <row r="419">
          <cell r="A419" t="str">
            <v>Include</v>
          </cell>
        </row>
        <row r="420">
          <cell r="A420" t="str">
            <v>ADATTAMENTO PAESI FREDDI</v>
          </cell>
          <cell r="B420" t="str">
            <v>129</v>
          </cell>
          <cell r="D420">
            <v>699</v>
          </cell>
          <cell r="E420">
            <v>485</v>
          </cell>
          <cell r="F420">
            <v>500</v>
          </cell>
          <cell r="G420">
            <v>679</v>
          </cell>
          <cell r="H420">
            <v>96</v>
          </cell>
          <cell r="I420">
            <v>174</v>
          </cell>
          <cell r="J420">
            <v>58</v>
          </cell>
          <cell r="K420">
            <v>400</v>
          </cell>
          <cell r="L420">
            <v>602</v>
          </cell>
          <cell r="M420">
            <v>79</v>
          </cell>
          <cell r="N420">
            <v>244</v>
          </cell>
          <cell r="O420">
            <v>54</v>
          </cell>
          <cell r="P420">
            <v>240</v>
          </cell>
          <cell r="Q420">
            <v>4310</v>
          </cell>
        </row>
        <row r="421">
          <cell r="A421" t="str">
            <v>Dettaglio</v>
          </cell>
        </row>
        <row r="422">
          <cell r="A422" t="str">
            <v>DA DEFINIRE</v>
          </cell>
        </row>
        <row r="423">
          <cell r="A423" t="str">
            <v>Include</v>
          </cell>
        </row>
        <row r="424">
          <cell r="A424" t="str">
            <v>41E PACK COMFORT</v>
          </cell>
        </row>
        <row r="425">
          <cell r="A425" t="str">
            <v>102 LAVAFARI</v>
          </cell>
        </row>
        <row r="426">
          <cell r="A426" t="str">
            <v>452 SEDILI RISCALDATI ANTERIORI</v>
          </cell>
        </row>
        <row r="427">
          <cell r="A427" t="str">
            <v>KIT RIPARAZIONE/GONFIAGGIO PNEUMATICI</v>
          </cell>
          <cell r="B427" t="str">
            <v>499</v>
          </cell>
          <cell r="D427">
            <v>1168</v>
          </cell>
          <cell r="E427">
            <v>807</v>
          </cell>
          <cell r="F427">
            <v>833</v>
          </cell>
          <cell r="G427">
            <v>1129</v>
          </cell>
          <cell r="H427">
            <v>159</v>
          </cell>
          <cell r="I427">
            <v>288</v>
          </cell>
          <cell r="J427">
            <v>96</v>
          </cell>
          <cell r="K427">
            <v>670</v>
          </cell>
          <cell r="L427">
            <v>1005</v>
          </cell>
          <cell r="M427">
            <v>129</v>
          </cell>
          <cell r="N427">
            <v>409</v>
          </cell>
          <cell r="O427">
            <v>88</v>
          </cell>
          <cell r="P427">
            <v>400</v>
          </cell>
          <cell r="Q427">
            <v>7181</v>
          </cell>
        </row>
        <row r="428">
          <cell r="A428" t="str">
            <v>Dettaglio</v>
          </cell>
        </row>
        <row r="429">
          <cell r="A429" t="str">
            <v>NEL VANO RUOTA O NEI VANI LATERALI BAULE</v>
          </cell>
        </row>
        <row r="430">
          <cell r="A430" t="str">
            <v>Include</v>
          </cell>
        </row>
        <row r="431">
          <cell r="A431" t="str">
            <v>BRAKE ASSISTANT SYSTEM</v>
          </cell>
          <cell r="B431" t="str">
            <v>052</v>
          </cell>
          <cell r="D431">
            <v>23374</v>
          </cell>
          <cell r="E431">
            <v>16128</v>
          </cell>
          <cell r="F431">
            <v>16667</v>
          </cell>
          <cell r="G431">
            <v>22581</v>
          </cell>
          <cell r="H431">
            <v>3159</v>
          </cell>
          <cell r="I431">
            <v>5753</v>
          </cell>
          <cell r="J431">
            <v>1914</v>
          </cell>
          <cell r="K431">
            <v>13383</v>
          </cell>
          <cell r="L431">
            <v>20107</v>
          </cell>
          <cell r="M431">
            <v>2591</v>
          </cell>
          <cell r="N431">
            <v>8151</v>
          </cell>
          <cell r="O431">
            <v>1767</v>
          </cell>
          <cell r="P431">
            <v>7970</v>
          </cell>
          <cell r="Q431">
            <v>143545</v>
          </cell>
        </row>
        <row r="432">
          <cell r="A432" t="str">
            <v>Dettaglio</v>
          </cell>
        </row>
        <row r="433">
          <cell r="A433" t="str">
            <v>Include</v>
          </cell>
        </row>
        <row r="434">
          <cell r="A434" t="str">
            <v>ESP  (VEHICLE DYNAMIC CONTROL)</v>
          </cell>
          <cell r="B434" t="str">
            <v>392</v>
          </cell>
          <cell r="D434">
            <v>1168</v>
          </cell>
          <cell r="E434">
            <v>1613</v>
          </cell>
          <cell r="F434">
            <v>833</v>
          </cell>
          <cell r="G434">
            <v>2257</v>
          </cell>
          <cell r="H434">
            <v>317</v>
          </cell>
          <cell r="I434">
            <v>5753</v>
          </cell>
          <cell r="J434">
            <v>1914</v>
          </cell>
          <cell r="K434">
            <v>670</v>
          </cell>
          <cell r="L434">
            <v>2010</v>
          </cell>
          <cell r="M434">
            <v>259</v>
          </cell>
          <cell r="N434">
            <v>8151</v>
          </cell>
          <cell r="O434">
            <v>1767</v>
          </cell>
          <cell r="Q434">
            <v>26712</v>
          </cell>
        </row>
        <row r="435">
          <cell r="A435" t="str">
            <v>Dettaglio</v>
          </cell>
        </row>
        <row r="436">
          <cell r="A436" t="str">
            <v>NOME FIAT PER IL VDC</v>
          </cell>
        </row>
        <row r="437">
          <cell r="A437" t="str">
            <v>DI SERIE SU 1.9 JTD E SU 1.8 GDI</v>
          </cell>
        </row>
        <row r="438">
          <cell r="A438" t="str">
            <v>VINCOLA 011 VOLANTE REGISTRABILE</v>
          </cell>
        </row>
        <row r="439">
          <cell r="A439" t="str">
            <v>Include</v>
          </cell>
        </row>
        <row r="440">
          <cell r="A440" t="str">
            <v>PACK COMFORT</v>
          </cell>
          <cell r="B440" t="str">
            <v>41E</v>
          </cell>
          <cell r="E440">
            <v>4033</v>
          </cell>
          <cell r="G440">
            <v>5645</v>
          </cell>
          <cell r="H440">
            <v>3159</v>
          </cell>
          <cell r="I440">
            <v>1439</v>
          </cell>
          <cell r="J440">
            <v>1914</v>
          </cell>
          <cell r="L440">
            <v>5027</v>
          </cell>
          <cell r="M440">
            <v>2591</v>
          </cell>
          <cell r="N440">
            <v>2038</v>
          </cell>
          <cell r="O440">
            <v>1767</v>
          </cell>
          <cell r="Q440">
            <v>27613</v>
          </cell>
        </row>
        <row r="441">
          <cell r="A441" t="str">
            <v>Dettaglio</v>
          </cell>
        </row>
        <row r="442">
          <cell r="A442" t="str">
            <v>AUTOMATISMO E ANTIPIZZ. SUI 4 CRISTALLI</v>
          </cell>
        </row>
        <row r="443">
          <cell r="A443" t="str">
            <v>Include</v>
          </cell>
        </row>
        <row r="444">
          <cell r="A444" t="str">
            <v>023 ALZACRISTALLI ELETTRICI POSTERIORI</v>
          </cell>
        </row>
        <row r="445">
          <cell r="A445" t="str">
            <v>041 SPECCHI RETR. EST. ELETT. RISCALD.</v>
          </cell>
        </row>
        <row r="446">
          <cell r="A446" t="str">
            <v>BARRE LONGITUDINALI PORTAPACCHI</v>
          </cell>
          <cell r="B446" t="str">
            <v>357</v>
          </cell>
          <cell r="D446">
            <v>2339</v>
          </cell>
          <cell r="E446">
            <v>1613</v>
          </cell>
          <cell r="F446">
            <v>1667</v>
          </cell>
          <cell r="G446">
            <v>2257</v>
          </cell>
          <cell r="H446">
            <v>317</v>
          </cell>
          <cell r="I446">
            <v>576</v>
          </cell>
          <cell r="J446">
            <v>191</v>
          </cell>
          <cell r="K446">
            <v>1337</v>
          </cell>
          <cell r="L446">
            <v>2010</v>
          </cell>
          <cell r="M446">
            <v>259</v>
          </cell>
          <cell r="N446">
            <v>816</v>
          </cell>
          <cell r="O446">
            <v>179</v>
          </cell>
          <cell r="P446">
            <v>1197</v>
          </cell>
          <cell r="Q446">
            <v>14758</v>
          </cell>
        </row>
        <row r="447">
          <cell r="A447" t="str">
            <v>Dettaglio</v>
          </cell>
        </row>
        <row r="448">
          <cell r="A448" t="str">
            <v xml:space="preserve">BARRE TIPO AMERICA </v>
          </cell>
        </row>
        <row r="449">
          <cell r="A449" t="str">
            <v>Include</v>
          </cell>
        </row>
        <row r="450">
          <cell r="A450" t="str">
            <v>LAVAFARI</v>
          </cell>
          <cell r="B450" t="str">
            <v>102</v>
          </cell>
          <cell r="D450">
            <v>1168</v>
          </cell>
          <cell r="E450">
            <v>807</v>
          </cell>
          <cell r="F450">
            <v>833</v>
          </cell>
          <cell r="G450">
            <v>1129</v>
          </cell>
          <cell r="H450">
            <v>159</v>
          </cell>
          <cell r="I450">
            <v>288</v>
          </cell>
          <cell r="J450">
            <v>96</v>
          </cell>
          <cell r="K450">
            <v>670</v>
          </cell>
          <cell r="L450">
            <v>1005</v>
          </cell>
          <cell r="M450">
            <v>129</v>
          </cell>
          <cell r="N450">
            <v>409</v>
          </cell>
          <cell r="O450">
            <v>88</v>
          </cell>
          <cell r="P450">
            <v>7970</v>
          </cell>
          <cell r="Q450">
            <v>14751</v>
          </cell>
        </row>
        <row r="451">
          <cell r="A451" t="str">
            <v>Dettaglio</v>
          </cell>
        </row>
        <row r="452">
          <cell r="A452" t="str">
            <v>INCOMPATIBILE CON IL LAVAFARI</v>
          </cell>
        </row>
        <row r="453">
          <cell r="A453" t="str">
            <v>Include</v>
          </cell>
        </row>
        <row r="454">
          <cell r="A454" t="str">
            <v>POGGIABRACCIO SEDILE ANTERIORE GUIDA</v>
          </cell>
          <cell r="B454" t="str">
            <v>132</v>
          </cell>
          <cell r="E454">
            <v>2419</v>
          </cell>
          <cell r="G454">
            <v>3387</v>
          </cell>
          <cell r="H454">
            <v>3159</v>
          </cell>
          <cell r="I454">
            <v>865</v>
          </cell>
          <cell r="J454">
            <v>1914</v>
          </cell>
          <cell r="L454">
            <v>3015</v>
          </cell>
          <cell r="M454">
            <v>2591</v>
          </cell>
          <cell r="N454">
            <v>1223</v>
          </cell>
          <cell r="O454">
            <v>1767</v>
          </cell>
          <cell r="P454">
            <v>0</v>
          </cell>
          <cell r="Q454">
            <v>20340</v>
          </cell>
        </row>
        <row r="455">
          <cell r="A455" t="str">
            <v>Dettaglio</v>
          </cell>
        </row>
        <row r="456">
          <cell r="A456" t="str">
            <v>VINCOLA 40Y REGOLAZIONE LOMBARE GUIDA</v>
          </cell>
        </row>
        <row r="457">
          <cell r="A457" t="str">
            <v>Include</v>
          </cell>
        </row>
        <row r="458">
          <cell r="A458" t="str">
            <v>REGOLAZIONE LOMBARE SEDILE GUIDA</v>
          </cell>
          <cell r="B458" t="str">
            <v>40Y</v>
          </cell>
          <cell r="E458">
            <v>2419</v>
          </cell>
          <cell r="G458">
            <v>3387</v>
          </cell>
          <cell r="H458">
            <v>3159</v>
          </cell>
          <cell r="I458">
            <v>865</v>
          </cell>
          <cell r="J458">
            <v>1914</v>
          </cell>
          <cell r="L458">
            <v>3015</v>
          </cell>
          <cell r="M458">
            <v>2591</v>
          </cell>
          <cell r="N458">
            <v>1223</v>
          </cell>
          <cell r="O458">
            <v>1767</v>
          </cell>
          <cell r="P458">
            <v>0</v>
          </cell>
          <cell r="Q458">
            <v>20340</v>
          </cell>
        </row>
        <row r="459">
          <cell r="A459" t="str">
            <v>Dettaglio</v>
          </cell>
        </row>
        <row r="460">
          <cell r="A460" t="str">
            <v>VINCOLA 132 POGGIABRACCIO SEDILE GUIDA</v>
          </cell>
        </row>
        <row r="461">
          <cell r="A461" t="str">
            <v>Include</v>
          </cell>
        </row>
        <row r="462">
          <cell r="A462" t="str">
            <v>POGGIABRACCIO SEDILE PASSEGGERO</v>
          </cell>
          <cell r="B462" t="str">
            <v>43H</v>
          </cell>
          <cell r="E462">
            <v>1613</v>
          </cell>
          <cell r="G462">
            <v>2257</v>
          </cell>
          <cell r="H462">
            <v>3159</v>
          </cell>
          <cell r="I462">
            <v>576</v>
          </cell>
          <cell r="J462">
            <v>1914</v>
          </cell>
          <cell r="L462">
            <v>2010</v>
          </cell>
          <cell r="M462">
            <v>2591</v>
          </cell>
          <cell r="N462">
            <v>816</v>
          </cell>
          <cell r="O462">
            <v>1767</v>
          </cell>
          <cell r="Q462">
            <v>16703</v>
          </cell>
        </row>
        <row r="463">
          <cell r="A463" t="str">
            <v>Dettaglio</v>
          </cell>
        </row>
        <row r="464">
          <cell r="A464" t="str">
            <v>SOLO PER VERSIONE PLUS</v>
          </cell>
        </row>
        <row r="465">
          <cell r="A465" t="str">
            <v>LEGATO A 456 REGOLAZIONE LOMBARE</v>
          </cell>
        </row>
        <row r="466">
          <cell r="A466" t="str">
            <v>Include</v>
          </cell>
        </row>
        <row r="467">
          <cell r="A467" t="str">
            <v>REGOLAZIONE LOMBARE LATO PASSEGGERO</v>
          </cell>
          <cell r="B467" t="str">
            <v>456</v>
          </cell>
          <cell r="E467">
            <v>1613</v>
          </cell>
          <cell r="G467">
            <v>2257</v>
          </cell>
          <cell r="H467">
            <v>3159</v>
          </cell>
          <cell r="I467">
            <v>576</v>
          </cell>
          <cell r="J467">
            <v>1914</v>
          </cell>
          <cell r="L467">
            <v>2010</v>
          </cell>
          <cell r="M467">
            <v>2591</v>
          </cell>
          <cell r="N467">
            <v>816</v>
          </cell>
          <cell r="O467">
            <v>1767</v>
          </cell>
          <cell r="Q467">
            <v>16703</v>
          </cell>
        </row>
        <row r="468">
          <cell r="A468" t="str">
            <v>Dettaglio</v>
          </cell>
        </row>
        <row r="469">
          <cell r="A469" t="str">
            <v>VINCOLA 132 BRACCIOLO LATO PASSEGGERO</v>
          </cell>
        </row>
        <row r="470">
          <cell r="A470" t="str">
            <v>Include</v>
          </cell>
        </row>
        <row r="471">
          <cell r="A471" t="str">
            <v>PARASPRUZZI POSTERIORE</v>
          </cell>
          <cell r="B471" t="str">
            <v>197</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row>
        <row r="472">
          <cell r="A472" t="str">
            <v>Dettaglio</v>
          </cell>
        </row>
        <row r="473">
          <cell r="A473" t="str">
            <v xml:space="preserve">TASSATIVO PER: POL, CEK, SLK, UNG. </v>
          </cell>
        </row>
        <row r="474">
          <cell r="A474" t="str">
            <v>Include</v>
          </cell>
        </row>
        <row r="475">
          <cell r="A475" t="str">
            <v>RETE FERMA  BAGAGLI</v>
          </cell>
          <cell r="B475" t="str">
            <v>762</v>
          </cell>
          <cell r="D475">
            <v>4676</v>
          </cell>
          <cell r="E475">
            <v>4839</v>
          </cell>
          <cell r="F475">
            <v>3332</v>
          </cell>
          <cell r="G475">
            <v>6773</v>
          </cell>
          <cell r="H475">
            <v>3159</v>
          </cell>
          <cell r="I475">
            <v>1725</v>
          </cell>
          <cell r="J475">
            <v>1914</v>
          </cell>
          <cell r="K475">
            <v>2677</v>
          </cell>
          <cell r="L475">
            <v>6034</v>
          </cell>
          <cell r="M475">
            <v>2591</v>
          </cell>
          <cell r="N475">
            <v>2445</v>
          </cell>
          <cell r="O475">
            <v>1767</v>
          </cell>
          <cell r="P475">
            <v>1594</v>
          </cell>
          <cell r="Q475">
            <v>43526</v>
          </cell>
        </row>
        <row r="476">
          <cell r="A476" t="str">
            <v>Dettaglio</v>
          </cell>
        </row>
        <row r="477">
          <cell r="A477" t="str">
            <v>EX PACK UTILITY</v>
          </cell>
        </row>
        <row r="478">
          <cell r="A478" t="str">
            <v>VINCOLATA A 823 PRESA 12 V BAGAGLIAIO</v>
          </cell>
        </row>
        <row r="479">
          <cell r="A479" t="str">
            <v>Include</v>
          </cell>
        </row>
        <row r="480">
          <cell r="A480" t="str">
            <v>PRESA DI CORRENTE 12V (BAGAGLIAIO)</v>
          </cell>
          <cell r="B480" t="str">
            <v>823</v>
          </cell>
          <cell r="D480">
            <v>4676</v>
          </cell>
          <cell r="E480">
            <v>4839</v>
          </cell>
          <cell r="F480">
            <v>3332</v>
          </cell>
          <cell r="G480">
            <v>6773</v>
          </cell>
          <cell r="H480">
            <v>3159</v>
          </cell>
          <cell r="I480">
            <v>1725</v>
          </cell>
          <cell r="J480">
            <v>1914</v>
          </cell>
          <cell r="K480">
            <v>2677</v>
          </cell>
          <cell r="L480">
            <v>6034</v>
          </cell>
          <cell r="M480">
            <v>2591</v>
          </cell>
          <cell r="N480">
            <v>2445</v>
          </cell>
          <cell r="O480">
            <v>1767</v>
          </cell>
          <cell r="P480">
            <v>1594</v>
          </cell>
          <cell r="Q480">
            <v>43526</v>
          </cell>
        </row>
        <row r="481">
          <cell r="A481" t="str">
            <v>Dettaglio</v>
          </cell>
        </row>
        <row r="482">
          <cell r="A482" t="str">
            <v>EX PACK UTILITY</v>
          </cell>
        </row>
        <row r="483">
          <cell r="A483" t="str">
            <v>VINCOLATA A 762 RETE FERMABAGAGLI</v>
          </cell>
        </row>
        <row r="484">
          <cell r="A484" t="str">
            <v>Include</v>
          </cell>
        </row>
        <row r="485">
          <cell r="A485" t="str">
            <v>PORTAOGGETTI (SU PADIGLIONE)</v>
          </cell>
          <cell r="B485" t="str">
            <v>835</v>
          </cell>
          <cell r="D485">
            <v>7012</v>
          </cell>
          <cell r="E485">
            <v>4839</v>
          </cell>
          <cell r="F485">
            <v>5000</v>
          </cell>
          <cell r="G485">
            <v>6773</v>
          </cell>
          <cell r="H485">
            <v>3159</v>
          </cell>
          <cell r="I485">
            <v>1725</v>
          </cell>
          <cell r="J485">
            <v>1914</v>
          </cell>
          <cell r="K485">
            <v>4015</v>
          </cell>
          <cell r="L485">
            <v>6034</v>
          </cell>
          <cell r="M485">
            <v>2591</v>
          </cell>
          <cell r="N485">
            <v>2445</v>
          </cell>
          <cell r="O485">
            <v>1767</v>
          </cell>
          <cell r="P485">
            <v>1594</v>
          </cell>
          <cell r="Q485">
            <v>48868</v>
          </cell>
        </row>
        <row r="486">
          <cell r="A486" t="str">
            <v>Dettaglio</v>
          </cell>
        </row>
        <row r="487">
          <cell r="A487" t="str">
            <v>EX PACK UTILITY</v>
          </cell>
        </row>
        <row r="488">
          <cell r="A488" t="str">
            <v>INCOMPATIBILE CON 400 TETTO APRIBILE</v>
          </cell>
        </row>
        <row r="489">
          <cell r="A489" t="str">
            <v>INCOMPATIBILE CON 067 KIP</v>
          </cell>
        </row>
        <row r="490">
          <cell r="A490" t="str">
            <v>Include</v>
          </cell>
        </row>
        <row r="491">
          <cell r="A491" t="str">
            <v>TPMS</v>
          </cell>
          <cell r="B491" t="str">
            <v>365</v>
          </cell>
          <cell r="D491">
            <v>468</v>
          </cell>
          <cell r="E491">
            <v>323</v>
          </cell>
          <cell r="F491">
            <v>333</v>
          </cell>
          <cell r="G491">
            <v>450</v>
          </cell>
          <cell r="H491">
            <v>63</v>
          </cell>
          <cell r="I491">
            <v>114</v>
          </cell>
          <cell r="J491">
            <v>38</v>
          </cell>
          <cell r="K491">
            <v>267</v>
          </cell>
          <cell r="L491">
            <v>402</v>
          </cell>
          <cell r="M491">
            <v>50</v>
          </cell>
          <cell r="N491">
            <v>164</v>
          </cell>
          <cell r="O491">
            <v>35</v>
          </cell>
          <cell r="Q491">
            <v>2707</v>
          </cell>
        </row>
        <row r="492">
          <cell r="A492" t="str">
            <v>Dettaglio</v>
          </cell>
        </row>
        <row r="493">
          <cell r="A493" t="str">
            <v>Include</v>
          </cell>
        </row>
        <row r="494">
          <cell r="A494" t="str">
            <v>TPMS</v>
          </cell>
          <cell r="B494" t="str">
            <v>365</v>
          </cell>
          <cell r="D494">
            <v>1.9467000000000001</v>
          </cell>
          <cell r="E494">
            <v>1.9655</v>
          </cell>
          <cell r="F494">
            <v>1.968</v>
          </cell>
          <cell r="G494">
            <v>1.9484999999999999</v>
          </cell>
          <cell r="H494">
            <v>1.9625999999999999</v>
          </cell>
          <cell r="I494">
            <v>1.9641999999999999</v>
          </cell>
          <cell r="J494">
            <v>1.9854000000000001</v>
          </cell>
          <cell r="K494">
            <v>1.9577</v>
          </cell>
          <cell r="L494">
            <v>1.9695</v>
          </cell>
          <cell r="M494">
            <v>1.9298</v>
          </cell>
          <cell r="N494">
            <v>2.012</v>
          </cell>
          <cell r="O494">
            <v>1.9807999999999999</v>
          </cell>
          <cell r="Q494">
            <v>1.8531</v>
          </cell>
        </row>
        <row r="495">
          <cell r="A495" t="str">
            <v>Dettaglio</v>
          </cell>
        </row>
        <row r="496">
          <cell r="A496" t="str">
            <v>Include</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celta File"/>
      <sheetName val="StampeSintesi"/>
      <sheetName val="SelModello"/>
      <sheetName val="Modelli"/>
      <sheetName val="Stampa Sintesi"/>
      <sheetName val="Scelta Files"/>
      <sheetName val="SelDocDati"/>
      <sheetName val="Doc Dati"/>
      <sheetName val="Sintesi"/>
      <sheetName val="GraficiIndiciRealeVisualePromo"/>
      <sheetName val="HIDE indice definizioni insiemi"/>
      <sheetName val="HIDE definizioni insiemi 1"/>
      <sheetName val="HIDE indice definizioni grafici"/>
      <sheetName val="HIDE definizioni grafici 1"/>
      <sheetName val="HIDE Note"/>
      <sheetName val="HIDE des(frmDefineCreateGraph)"/>
      <sheetName val="HIDE des(frmXlstart)"/>
      <sheetName val="HIDE menu(prix)"/>
      <sheetName val="PRIX"/>
    </sheetNames>
    <definedNames>
      <definedName name="MostraConcorrenti" refersTo="#REF!"/>
      <definedName name="MostraVisuale" refersTo="#REF!"/>
      <definedName name="NascondiConcorrenti" refersTo="#REF!"/>
      <definedName name="NascondiVisual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ΕΚΤΥΠΩΣΗ ΧΑΡΑΚΤΗΡΙΣΤΙΚΩΝ"/>
      <sheetName val="ΠΡΟΤΕΙΝΟΜΕΝΟΣ ΤΙΜΟΚΑΤΑΛΟΓΟΣ"/>
      <sheetName val="Qubo FL"/>
      <sheetName val="Qubo 1.4 70hp CNG FL"/>
      <sheetName val="Qubo 1.3 MTJ 80hp FL"/>
      <sheetName val="Panda s1"/>
      <sheetName val="Panda 1.3 MTJ 95hp s1"/>
      <sheetName val="Panda s2"/>
      <sheetName val="Panda 1.2 69hp s2"/>
      <sheetName val="Panda 1.2 69hp LPG s2"/>
      <sheetName val="Panda 0.9 Twinair 85hp s2 EASY"/>
      <sheetName val="Panda 0.9 Twinair 85hp s2"/>
      <sheetName val="Panda 0.9 Twinair 80hp CNG"/>
      <sheetName val="Panda 1.3 MTJ 95hp s2 EASY"/>
      <sheetName val="Panda 1.3 MTJ 95hp s2"/>
      <sheetName val="Panda 1.2 69hp City Cross s2"/>
      <sheetName val="Panda 1.3 MTJ95hp City Cross s2"/>
      <sheetName val="Panda 0.9 Twinair 85hp 4X4 s2 "/>
      <sheetName val="Panda 1.3 MTJ 95hp 4X4 s2"/>
      <sheetName val="Panda 1.3 MTJ 95hp Cross s2"/>
      <sheetName val="Panda S3"/>
      <sheetName val="Panda 1.2 69hp s3"/>
      <sheetName val="Panda 0.9 Twinair 80hp CNG s3"/>
      <sheetName val="Panda 1.2 69hp City Cross s3"/>
      <sheetName val="Panda 0.9 Twinair 85hp 4X4 s3"/>
      <sheetName val="Panda 0.9 Twin 85hp 4X4 Cross "/>
      <sheetName val="500 s4"/>
      <sheetName val="500 1.2 69hp s4"/>
      <sheetName val="500 0.9 Twinair 85hp s4"/>
      <sheetName val="500 1.3 MTJ 95hp s4"/>
      <sheetName val="500 s6"/>
      <sheetName val="500 1.2 69hp s6"/>
      <sheetName val="500 1.2 69hp Mirror s6"/>
      <sheetName val="500 1.2 69hp MTA s6"/>
      <sheetName val="500 1.2 69hp Mirror MTA s6"/>
      <sheetName val="500 1.2 69hp Collezione s6 "/>
      <sheetName val="500 0.9 Twinair 85hp s6"/>
      <sheetName val="500 0.9 Twinair 85hp Mirror s6 "/>
      <sheetName val="500 0.9 Twinair 85hp MTA s6"/>
      <sheetName val="500 0.9 85hp Mirror MTA s6"/>
      <sheetName val="500 1.3 MTJ 95hp s6"/>
      <sheetName val="500C s4"/>
      <sheetName val="500 C 1.2 69hp s4"/>
      <sheetName val="500 C 0.9 Twinair 85hp s4"/>
      <sheetName val="500C s6"/>
      <sheetName val="500C 1.2 69hp s6"/>
      <sheetName val="500C 1.2 69hp Collezione s6 "/>
      <sheetName val="500C 0.9 Twinair 85hp s6"/>
      <sheetName val="500L FL"/>
      <sheetName val="500L 1.4 95hp FL"/>
      <sheetName val="500L 1.4 95hp FL Mirror"/>
      <sheetName val="500L 0.9 Twinair 80hp CNG FL"/>
      <sheetName val="500L 1.3 MTJ 95hp FL"/>
      <sheetName val="500L 1.3 MTJ 95hp FL Mirror"/>
      <sheetName val="500L 1.3 MTJ 95hp MTA FL"/>
      <sheetName val="500L 1.3 MTJ 95hp MTA FL Mirror"/>
      <sheetName val="500L 1.3 MTJ 95hp CROSS"/>
      <sheetName val="500L 1.6 MTJ 120hp FL"/>
      <sheetName val="500L 1.6 MTJ 120hp FL Mirror"/>
      <sheetName val="500L 1.6 MTJ 120hp FL CROSS"/>
      <sheetName val="500L Living"/>
      <sheetName val="500L Living 1.3 MTJ 95hp MTA"/>
      <sheetName val="500L Wagon"/>
      <sheetName val="500L Wagon 1.3 MTJ 95hp FL"/>
      <sheetName val="500L Wagon 1.3 MTJ 95hp MTA FL"/>
      <sheetName val="500L Wagon 1.3 MTJ 95hp MTA FLL"/>
      <sheetName val="500L Wagon 1.6 MTJ 120hp FL"/>
      <sheetName val="500X s1"/>
      <sheetName val="500X 1.6 E-Torq 110hp s1"/>
      <sheetName val="500X 1.4 Multiair 140hp s1"/>
      <sheetName val="500X 1.4 Multiair 140hp S-Des"/>
      <sheetName val="500X 1.6 MTJ 120hp s1"/>
      <sheetName val="500X 1.6 MTJ 120hp S-Des"/>
      <sheetName val="500X s2"/>
      <sheetName val="500X 1.6 E-Torq 110hp s2"/>
      <sheetName val="500X 1.4 Multiair 140hp s2"/>
      <sheetName val="500X 1.4 Multiair MIRROR s2 "/>
      <sheetName val="500X 1.4 Mair 140hp S-Des s2"/>
      <sheetName val="500X 1.4 Multiair 140hp 1s2"/>
      <sheetName val="500X 1.4 Multiair 140hp DCT s2"/>
      <sheetName val="500X 1.4 Multiair 140hp DCT 1s2"/>
      <sheetName val="500X 1.4 Multiair 170hp 4x4 s2"/>
      <sheetName val="500X 1.4 Multiair 170hp 4x4 1s2"/>
      <sheetName val="500X 1.3 MTJ 95hp s2"/>
      <sheetName val="500X 1.6 MTJ 120hp s2"/>
      <sheetName val="500X 1.6 MTJ MIRROR s2 "/>
      <sheetName val="500X 1.6 MTJ 120hp S-Des s2"/>
      <sheetName val="500X 1.6 MTJ 120hp 1s2"/>
      <sheetName val="500X 1.6 MTJ 120hp DCT s2"/>
      <sheetName val="500X 1.6 MTJ 120hp DCT 1s2"/>
      <sheetName val="500X 2.0 MTJ 140hp 4x4 s2"/>
      <sheetName val="Punto"/>
      <sheetName val="Punto MY"/>
      <sheetName val="Punto 1.2 69hp MY"/>
      <sheetName val="Punto 1.4 70hp CNG MY"/>
      <sheetName val="Punto 1.3 MTJ 95hp MY"/>
      <sheetName val="Tipo HB"/>
      <sheetName val="Tipo HB 1.4 95hp"/>
      <sheetName val="Tipo HB 1.4 120hp"/>
      <sheetName val="Tipo HB 1.6 E-Torq 110hp"/>
      <sheetName val="Tipo HB 1.3 MTJ 95hp"/>
      <sheetName val="Tipo HB 1.6 MTJ 120hp"/>
      <sheetName val="Tipo HB 1.MTJ 120hp DCT ECO"/>
      <sheetName val="Tipo SW"/>
      <sheetName val="Tipo SW 1.4 95hp"/>
      <sheetName val="Tipo SW 1.3 MTJ 95hp"/>
      <sheetName val="Tipo SW 1.3 MTJ 95hp LOUNGE"/>
      <sheetName val="Tipo SW 1.4 120hp "/>
      <sheetName val="Tipo SW 1.MTJ 120hp LOUNGE"/>
      <sheetName val="Tipo SW 1.MTJ 120hp DCT LOUNGE"/>
      <sheetName val="Tipo SW 1.MTJ 120hp DCT EASY"/>
      <sheetName val="Tipo SD"/>
      <sheetName val="Tipo SD 1.4 95hp"/>
      <sheetName val="Tipo SD 1.6 E-Torq 110hp Pop"/>
      <sheetName val="Tipo SD 1.6 E-Torq 110hp Lounge"/>
      <sheetName val="Tipo SD 1.3 MTJ 95hp"/>
      <sheetName val="Tipo SD 1.3 MTJ 95hp L"/>
      <sheetName val="Tipo SD 1.6 MTJ 120hp P"/>
      <sheetName val="Tipo SD 1.6 MTJ 120hp"/>
      <sheetName val="Doblo"/>
      <sheetName val="Doblo 1.4 95hp"/>
      <sheetName val="Doblo 1.4 120hp CNG"/>
      <sheetName val="Doblo 1.6 MTJ 120hp"/>
      <sheetName val="Doblo 1.6 MTJ 120hp L"/>
      <sheetName val="124 Spider"/>
      <sheetName val="1.4 Multiair 140hp"/>
    </sheetNames>
    <sheetDataSet>
      <sheetData sheetId="0" refreshError="1"/>
      <sheetData sheetId="1">
        <row r="2">
          <cell r="L2" t="str">
            <v>ΙΟΥΝΙΟΣ  2018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00"/>
  </sheetPr>
  <dimension ref="A1:DI62"/>
  <sheetViews>
    <sheetView showGridLines="0" tabSelected="1" zoomScale="50" zoomScaleNormal="50" zoomScaleSheetLayoutView="25" workbookViewId="0">
      <pane xSplit="4" ySplit="8" topLeftCell="E9" activePane="bottomRight" state="frozen"/>
      <selection activeCell="C82" sqref="C82"/>
      <selection pane="topRight" activeCell="C82" sqref="C82"/>
      <selection pane="bottomLeft" activeCell="C82" sqref="C82"/>
      <selection pane="bottomRight" activeCell="B14" sqref="B14"/>
    </sheetView>
  </sheetViews>
  <sheetFormatPr defaultRowHeight="19.5"/>
  <cols>
    <col min="1" max="1" width="6.85546875" style="54" customWidth="1"/>
    <col min="2" max="2" width="27.5703125" style="35" customWidth="1"/>
    <col min="3" max="3" width="32.28515625" style="34" customWidth="1"/>
    <col min="4" max="4" width="76.140625" style="34" bestFit="1" customWidth="1"/>
    <col min="5" max="5" width="23.28515625" style="39" customWidth="1"/>
    <col min="6" max="6" width="30.7109375" style="38" customWidth="1"/>
    <col min="7" max="7" width="12.28515625" style="88" customWidth="1"/>
    <col min="8" max="8" width="26.28515625" style="38" customWidth="1"/>
    <col min="9" max="9" width="36" style="38" customWidth="1"/>
    <col min="10" max="10" width="30.5703125" style="38" customWidth="1"/>
    <col min="11" max="11" width="30.140625" style="38" customWidth="1"/>
    <col min="12" max="12" width="13.140625" style="53" bestFit="1" customWidth="1"/>
    <col min="13" max="13" width="64.7109375" style="39" bestFit="1" customWidth="1"/>
    <col min="14" max="14" width="70.7109375" style="39" bestFit="1" customWidth="1"/>
    <col min="15" max="15" width="33" style="39" bestFit="1" customWidth="1"/>
    <col min="16" max="16" width="29.85546875" style="39" bestFit="1" customWidth="1"/>
    <col min="17" max="110" width="9.140625" style="38"/>
    <col min="111" max="113" width="9.140625" style="32"/>
    <col min="114" max="16384" width="9.140625" style="38"/>
  </cols>
  <sheetData>
    <row r="1" spans="1:113" s="34" customFormat="1" ht="7.9" customHeight="1">
      <c r="A1" s="34">
        <v>6</v>
      </c>
      <c r="B1" s="35">
        <v>7</v>
      </c>
      <c r="C1" s="34">
        <v>8</v>
      </c>
      <c r="D1" s="34">
        <v>9</v>
      </c>
      <c r="E1" s="36">
        <v>10</v>
      </c>
      <c r="F1" s="34">
        <v>18</v>
      </c>
      <c r="G1" s="34">
        <v>19</v>
      </c>
      <c r="H1" s="34">
        <v>20</v>
      </c>
      <c r="I1" s="34">
        <v>21</v>
      </c>
      <c r="J1" s="34">
        <v>22</v>
      </c>
      <c r="K1" s="34">
        <v>23</v>
      </c>
      <c r="L1" s="34">
        <v>24</v>
      </c>
      <c r="M1" s="34">
        <v>25</v>
      </c>
      <c r="N1" s="34">
        <v>26</v>
      </c>
      <c r="O1" s="34">
        <v>27</v>
      </c>
      <c r="P1" s="34">
        <v>28</v>
      </c>
      <c r="DG1" s="37"/>
      <c r="DH1" s="37"/>
      <c r="DI1" s="37"/>
    </row>
    <row r="2" spans="1:113" ht="48.75" customHeight="1">
      <c r="A2" s="56"/>
      <c r="B2" s="57" t="s">
        <v>683</v>
      </c>
      <c r="C2" s="58"/>
      <c r="D2" s="56"/>
      <c r="E2" s="56"/>
      <c r="F2" s="83"/>
      <c r="G2" s="386" t="s">
        <v>118</v>
      </c>
      <c r="H2" s="386"/>
      <c r="I2" s="386"/>
      <c r="J2" s="386"/>
      <c r="K2" s="386"/>
      <c r="L2" s="386"/>
      <c r="M2" s="386"/>
      <c r="N2" s="386"/>
      <c r="O2" s="386"/>
      <c r="P2" s="386"/>
    </row>
    <row r="3" spans="1:113" ht="99" customHeight="1">
      <c r="A3" s="59"/>
      <c r="B3" s="40"/>
      <c r="C3" s="33"/>
      <c r="D3" s="33"/>
      <c r="E3" s="33"/>
      <c r="F3" s="388" t="s">
        <v>71</v>
      </c>
      <c r="G3" s="387" t="s">
        <v>584</v>
      </c>
      <c r="H3" s="85"/>
      <c r="I3" s="32"/>
      <c r="J3" s="32"/>
      <c r="K3" s="32"/>
      <c r="L3" s="41"/>
      <c r="M3" s="33"/>
      <c r="N3" s="33"/>
      <c r="O3" s="33"/>
      <c r="P3" s="33"/>
      <c r="Q3" s="32"/>
      <c r="R3" s="32"/>
      <c r="S3" s="32"/>
      <c r="T3" s="32"/>
      <c r="U3" s="32"/>
      <c r="V3" s="32"/>
      <c r="W3" s="32"/>
      <c r="X3" s="32"/>
      <c r="Y3" s="32"/>
      <c r="Z3" s="32"/>
      <c r="AA3" s="32"/>
      <c r="AB3" s="32"/>
      <c r="AC3" s="32"/>
      <c r="AD3" s="32"/>
      <c r="AE3" s="32"/>
      <c r="AF3" s="32"/>
      <c r="AG3" s="32"/>
      <c r="AH3" s="32"/>
      <c r="AI3" s="32"/>
      <c r="AJ3" s="32"/>
      <c r="AK3" s="32"/>
    </row>
    <row r="4" spans="1:113" ht="108.75" customHeight="1" thickBot="1">
      <c r="A4" s="59"/>
      <c r="B4" s="40"/>
      <c r="C4" s="33"/>
      <c r="D4" s="33"/>
      <c r="E4" s="33"/>
      <c r="F4" s="388"/>
      <c r="G4" s="387"/>
      <c r="H4" s="85"/>
      <c r="I4" s="32"/>
      <c r="J4" s="32"/>
      <c r="K4" s="32"/>
      <c r="L4" s="41"/>
      <c r="M4" s="33"/>
      <c r="N4" s="33"/>
      <c r="O4" s="33"/>
      <c r="P4" s="33"/>
      <c r="Q4" s="32"/>
      <c r="R4" s="32"/>
      <c r="S4" s="32"/>
      <c r="T4" s="32"/>
      <c r="U4" s="32"/>
      <c r="V4" s="32"/>
      <c r="W4" s="32"/>
      <c r="X4" s="32"/>
      <c r="Y4" s="32"/>
      <c r="Z4" s="32"/>
      <c r="AA4" s="32"/>
      <c r="AB4" s="32"/>
      <c r="AC4" s="32"/>
      <c r="AD4" s="32"/>
      <c r="AE4" s="32"/>
      <c r="AF4" s="32"/>
      <c r="AG4" s="32"/>
      <c r="AH4" s="32"/>
      <c r="AI4" s="32"/>
      <c r="AJ4" s="32"/>
      <c r="AK4" s="32"/>
    </row>
    <row r="5" spans="1:113" s="42" customFormat="1" ht="19.5" customHeight="1">
      <c r="A5" s="60"/>
      <c r="B5" s="86"/>
      <c r="C5" s="86"/>
      <c r="D5" s="86"/>
      <c r="E5" s="390" t="s">
        <v>172</v>
      </c>
      <c r="F5" s="388"/>
      <c r="G5" s="387"/>
      <c r="H5" s="32"/>
      <c r="I5" s="45" t="s">
        <v>119</v>
      </c>
      <c r="J5" s="45"/>
      <c r="K5" s="45"/>
      <c r="L5" s="46" t="s">
        <v>47</v>
      </c>
      <c r="M5" s="44" t="s">
        <v>202</v>
      </c>
      <c r="N5" s="44" t="s">
        <v>202</v>
      </c>
      <c r="O5" s="44" t="s">
        <v>203</v>
      </c>
      <c r="P5" s="44" t="s">
        <v>204</v>
      </c>
      <c r="Q5" s="45"/>
      <c r="R5" s="45"/>
      <c r="S5" s="45"/>
      <c r="T5" s="45"/>
      <c r="U5" s="45"/>
      <c r="V5" s="45"/>
      <c r="W5" s="45"/>
      <c r="X5" s="45"/>
      <c r="Y5" s="45"/>
      <c r="Z5" s="45"/>
      <c r="AA5" s="45"/>
      <c r="AB5" s="45"/>
      <c r="AC5" s="45"/>
      <c r="AD5" s="45"/>
      <c r="AE5" s="45"/>
      <c r="AF5" s="45"/>
      <c r="AG5" s="45"/>
      <c r="AH5" s="45"/>
      <c r="AI5" s="45"/>
      <c r="AJ5" s="45"/>
      <c r="AK5" s="45"/>
      <c r="DG5" s="45"/>
      <c r="DH5" s="45"/>
      <c r="DI5" s="45"/>
    </row>
    <row r="6" spans="1:113" s="42" customFormat="1" ht="19.5" customHeight="1">
      <c r="A6" s="60"/>
      <c r="B6" s="92" t="s">
        <v>205</v>
      </c>
      <c r="C6" s="91" t="s">
        <v>206</v>
      </c>
      <c r="D6" s="91" t="s">
        <v>105</v>
      </c>
      <c r="E6" s="391"/>
      <c r="F6" s="388"/>
      <c r="G6" s="387"/>
      <c r="H6" s="43"/>
      <c r="I6" s="388" t="s">
        <v>27</v>
      </c>
      <c r="J6" s="388" t="s">
        <v>67</v>
      </c>
      <c r="K6" s="388" t="s">
        <v>28</v>
      </c>
      <c r="L6" s="47"/>
      <c r="M6" s="44" t="s">
        <v>24</v>
      </c>
      <c r="N6" s="44" t="s">
        <v>25</v>
      </c>
      <c r="O6" s="44" t="s">
        <v>2</v>
      </c>
      <c r="P6" s="44" t="s">
        <v>26</v>
      </c>
      <c r="Q6" s="45"/>
      <c r="R6" s="45"/>
      <c r="S6" s="45"/>
      <c r="T6" s="45"/>
      <c r="U6" s="45"/>
      <c r="V6" s="45"/>
      <c r="W6" s="45"/>
      <c r="X6" s="45"/>
      <c r="Y6" s="45"/>
      <c r="Z6" s="45"/>
      <c r="AA6" s="45"/>
      <c r="AB6" s="45"/>
      <c r="AC6" s="45"/>
      <c r="AD6" s="45"/>
      <c r="AE6" s="45"/>
      <c r="AF6" s="45"/>
      <c r="AG6" s="45"/>
      <c r="AH6" s="45"/>
      <c r="AI6" s="45"/>
      <c r="AJ6" s="45"/>
      <c r="AK6" s="45"/>
      <c r="DG6" s="45"/>
      <c r="DH6" s="45"/>
      <c r="DI6" s="45"/>
    </row>
    <row r="7" spans="1:113" s="48" customFormat="1" ht="36.75" customHeight="1" thickBot="1">
      <c r="A7" s="61"/>
      <c r="B7" s="87"/>
      <c r="C7" s="84"/>
      <c r="D7" s="84"/>
      <c r="E7" s="392"/>
      <c r="F7" s="388"/>
      <c r="G7" s="387"/>
      <c r="H7" s="44" t="s">
        <v>3</v>
      </c>
      <c r="I7" s="388"/>
      <c r="J7" s="388"/>
      <c r="K7" s="388"/>
      <c r="L7" s="47" t="s">
        <v>4</v>
      </c>
      <c r="M7" s="43" t="s">
        <v>22</v>
      </c>
      <c r="N7" s="43" t="s">
        <v>23</v>
      </c>
      <c r="O7" s="43" t="s">
        <v>5</v>
      </c>
      <c r="P7" s="44" t="s">
        <v>104</v>
      </c>
      <c r="Q7" s="49"/>
      <c r="R7" s="49"/>
      <c r="S7" s="49"/>
      <c r="T7" s="49"/>
      <c r="U7" s="49"/>
      <c r="V7" s="49"/>
      <c r="W7" s="49"/>
      <c r="X7" s="49"/>
      <c r="Y7" s="49"/>
      <c r="Z7" s="49"/>
      <c r="AA7" s="49"/>
      <c r="AB7" s="49"/>
      <c r="AC7" s="49"/>
      <c r="AD7" s="49"/>
      <c r="AE7" s="49"/>
      <c r="AF7" s="49"/>
      <c r="AG7" s="49"/>
      <c r="AH7" s="49"/>
      <c r="AI7" s="49"/>
      <c r="AJ7" s="49"/>
      <c r="AK7" s="49"/>
      <c r="DG7" s="49"/>
      <c r="DH7" s="49"/>
      <c r="DI7" s="49"/>
    </row>
    <row r="8" spans="1:113" s="64" customFormat="1" ht="18.75" customHeight="1">
      <c r="A8" s="62"/>
      <c r="B8" s="82"/>
      <c r="C8" s="82"/>
      <c r="D8" s="82"/>
      <c r="E8" s="82"/>
      <c r="G8" s="63"/>
      <c r="L8" s="65"/>
      <c r="M8" s="63"/>
      <c r="N8" s="63"/>
      <c r="O8" s="63"/>
      <c r="P8" s="63"/>
    </row>
    <row r="9" spans="1:113" s="64" customFormat="1" ht="15" customHeight="1">
      <c r="A9" s="62"/>
      <c r="B9" s="90"/>
      <c r="C9" s="82"/>
      <c r="D9" s="385"/>
      <c r="E9" s="82"/>
      <c r="G9" s="63"/>
      <c r="L9" s="65"/>
      <c r="M9" s="63"/>
      <c r="N9" s="63"/>
      <c r="O9" s="63"/>
      <c r="P9" s="63"/>
    </row>
    <row r="10" spans="1:113" ht="28.15" customHeight="1">
      <c r="A10" s="142"/>
      <c r="B10" s="89" t="str">
        <f>+'500X 1.6 E-TORQUE s3 E6D'!D12</f>
        <v>334.217.3</v>
      </c>
      <c r="C10" s="160" t="s">
        <v>659</v>
      </c>
      <c r="D10" s="52" t="s">
        <v>663</v>
      </c>
      <c r="E10" s="55">
        <f>+'500X 1.6 E-TORQUE s3 E6D'!D7</f>
        <v>16899.999999847998</v>
      </c>
      <c r="F10" s="33">
        <v>154</v>
      </c>
      <c r="G10" s="50">
        <f t="shared" ref="G10" si="0">IF(F10&lt;=90,0,IF(F10&lt;=100,F10*0.9,IF(F10&lt;=120,F10*0.98,IF(F10&lt;=140,F10*1.2,IF(F10&lt;=160,F10*1.85,IF(F10&lt;=180,F10*2.45,IF(F10&lt;=200,F10*2.78,IF(F10&lt;=250,F10*3.05,F10*3.4))))))))</f>
        <v>284.90000000000003</v>
      </c>
      <c r="H10" s="33" t="s">
        <v>6</v>
      </c>
      <c r="I10" s="50">
        <v>8.4</v>
      </c>
      <c r="J10" s="50">
        <v>5.8</v>
      </c>
      <c r="K10" s="50">
        <v>6.7</v>
      </c>
      <c r="L10" s="51">
        <v>1598</v>
      </c>
      <c r="M10" s="33" t="s">
        <v>676</v>
      </c>
      <c r="N10" s="33" t="s">
        <v>331</v>
      </c>
      <c r="O10" s="33">
        <v>11.5</v>
      </c>
      <c r="P10" s="33">
        <v>180</v>
      </c>
    </row>
    <row r="11" spans="1:113" ht="28.15" customHeight="1">
      <c r="A11" s="142"/>
      <c r="B11" s="89" t="str">
        <f>+'500X 1.0 s3 E6D'!D12</f>
        <v>334.212.3</v>
      </c>
      <c r="C11" s="160" t="s">
        <v>659</v>
      </c>
      <c r="D11" s="52" t="s">
        <v>662</v>
      </c>
      <c r="E11" s="55">
        <f>+'500X 1.0 s3 E6D'!D7</f>
        <v>18999.999999487998</v>
      </c>
      <c r="F11" s="33">
        <v>133</v>
      </c>
      <c r="G11" s="50">
        <f t="shared" ref="G11:G13" si="1">IF(F11&lt;=90,0,IF(F11&lt;=100,F11*0.9,IF(F11&lt;=120,F11*0.98,IF(F11&lt;=140,F11*1.2,IF(F11&lt;=160,F11*1.85,IF(F11&lt;=180,F11*2.45,IF(F11&lt;=200,F11*2.78,IF(F11&lt;=250,F11*3.05,F11*3.4))))))))</f>
        <v>159.6</v>
      </c>
      <c r="H11" s="33" t="s">
        <v>6</v>
      </c>
      <c r="I11" s="50">
        <v>7</v>
      </c>
      <c r="J11" s="50">
        <v>5.0999999999999996</v>
      </c>
      <c r="K11" s="50">
        <v>5.8</v>
      </c>
      <c r="L11" s="51">
        <v>999</v>
      </c>
      <c r="M11" s="33" t="s">
        <v>677</v>
      </c>
      <c r="N11" s="33" t="s">
        <v>678</v>
      </c>
      <c r="O11" s="33">
        <v>10.9</v>
      </c>
      <c r="P11" s="33">
        <v>188</v>
      </c>
    </row>
    <row r="12" spans="1:113" ht="28.15" customHeight="1">
      <c r="A12" s="142"/>
      <c r="B12" s="89" t="str">
        <f>+'500X 1.0 s3 E6D'!E12</f>
        <v>334.812.3</v>
      </c>
      <c r="C12" s="160" t="s">
        <v>661</v>
      </c>
      <c r="D12" s="52" t="s">
        <v>667</v>
      </c>
      <c r="E12" s="55">
        <f>+'500X 1.0 s3 E6D'!E7</f>
        <v>21000.000000304</v>
      </c>
      <c r="F12" s="33">
        <v>133</v>
      </c>
      <c r="G12" s="50">
        <f t="shared" si="1"/>
        <v>159.6</v>
      </c>
      <c r="H12" s="33" t="s">
        <v>6</v>
      </c>
      <c r="I12" s="50">
        <v>7</v>
      </c>
      <c r="J12" s="50">
        <v>5.0999999999999996</v>
      </c>
      <c r="K12" s="50">
        <v>5.8</v>
      </c>
      <c r="L12" s="51">
        <v>999</v>
      </c>
      <c r="M12" s="33" t="s">
        <v>677</v>
      </c>
      <c r="N12" s="33" t="s">
        <v>678</v>
      </c>
      <c r="O12" s="33">
        <v>10.9</v>
      </c>
      <c r="P12" s="33">
        <v>188</v>
      </c>
    </row>
    <row r="13" spans="1:113" ht="24" customHeight="1">
      <c r="A13" s="142"/>
      <c r="B13" s="89" t="str">
        <f>+'500X 1.3 s3 E6D '!D12</f>
        <v>334.863.3</v>
      </c>
      <c r="C13" s="160" t="s">
        <v>661</v>
      </c>
      <c r="D13" s="52" t="s">
        <v>669</v>
      </c>
      <c r="E13" s="55">
        <f>+'500X 1.3 s3 E6D '!D7</f>
        <v>22000.000000047999</v>
      </c>
      <c r="F13" s="33">
        <v>140</v>
      </c>
      <c r="G13" s="50">
        <f t="shared" si="1"/>
        <v>168</v>
      </c>
      <c r="H13" s="33" t="s">
        <v>6</v>
      </c>
      <c r="I13" s="50">
        <v>7.4</v>
      </c>
      <c r="J13" s="50">
        <v>5.4</v>
      </c>
      <c r="K13" s="50">
        <v>6.1</v>
      </c>
      <c r="L13" s="51">
        <v>1332</v>
      </c>
      <c r="M13" s="33" t="s">
        <v>684</v>
      </c>
      <c r="N13" s="33" t="s">
        <v>685</v>
      </c>
      <c r="O13" s="33">
        <v>9.1</v>
      </c>
      <c r="P13" s="33">
        <v>200</v>
      </c>
    </row>
    <row r="14" spans="1:113" ht="28.15" customHeight="1">
      <c r="A14" s="142"/>
      <c r="B14" s="89" t="str">
        <f>+'500X 1.6 MTJ s3 E6D'!D12</f>
        <v>334.218.3</v>
      </c>
      <c r="C14" s="160" t="s">
        <v>659</v>
      </c>
      <c r="D14" s="52" t="s">
        <v>666</v>
      </c>
      <c r="E14" s="55">
        <f>+'500X 1.6 MTJ s3 E6D'!D7</f>
        <v>21000.000000304</v>
      </c>
      <c r="F14" s="33">
        <v>124</v>
      </c>
      <c r="G14" s="50">
        <f t="shared" ref="G14" si="2">IF(F14&lt;=90,0,IF(F14&lt;=100,F14*0.9,IF(F14&lt;=120,F14*0.98,IF(F14&lt;=140,F14*1.2,IF(F14&lt;=160,F14*1.85,IF(F14&lt;=180,F14*2.45,IF(F14&lt;=200,F14*2.78,IF(F14&lt;=250,F14*3.05,F14*3.4))))))))</f>
        <v>148.79999999999998</v>
      </c>
      <c r="H14" s="33" t="s">
        <v>7</v>
      </c>
      <c r="I14" s="50">
        <v>5.5</v>
      </c>
      <c r="J14" s="50">
        <v>4.0999999999999996</v>
      </c>
      <c r="K14" s="50">
        <v>4.7</v>
      </c>
      <c r="L14" s="51">
        <v>1598</v>
      </c>
      <c r="M14" s="33" t="s">
        <v>679</v>
      </c>
      <c r="N14" s="33" t="s">
        <v>284</v>
      </c>
      <c r="O14" s="33">
        <v>10.7</v>
      </c>
      <c r="P14" s="33">
        <v>186</v>
      </c>
    </row>
    <row r="15" spans="1:113" ht="28.15" customHeight="1">
      <c r="A15" s="142"/>
      <c r="B15" s="89" t="str">
        <f>+'500X 1.6 MTJ s3 E6D'!E12</f>
        <v>334.568.3</v>
      </c>
      <c r="C15" s="160" t="s">
        <v>660</v>
      </c>
      <c r="D15" s="52" t="s">
        <v>681</v>
      </c>
      <c r="E15" s="55">
        <f>+'500X 1.6 MTJ s3 E6D'!E7</f>
        <v>22000.000000047999</v>
      </c>
      <c r="F15" s="33">
        <v>122</v>
      </c>
      <c r="G15" s="50">
        <f t="shared" ref="G15:G17" si="3">IF(F15&lt;=90,0,IF(F15&lt;=100,F15*0.9,IF(F15&lt;=120,F15*0.98,IF(F15&lt;=140,F15*1.2,IF(F15&lt;=160,F15*1.85,IF(F15&lt;=180,F15*2.45,IF(F15&lt;=200,F15*2.78,IF(F15&lt;=250,F15*3.05,F15*3.4))))))))</f>
        <v>146.4</v>
      </c>
      <c r="H15" s="33" t="s">
        <v>7</v>
      </c>
      <c r="I15" s="50">
        <v>5.5</v>
      </c>
      <c r="J15" s="50">
        <v>4.0999999999999996</v>
      </c>
      <c r="K15" s="50">
        <v>4.7</v>
      </c>
      <c r="L15" s="51">
        <v>1598</v>
      </c>
      <c r="M15" s="33" t="s">
        <v>679</v>
      </c>
      <c r="N15" s="33" t="s">
        <v>680</v>
      </c>
      <c r="O15" s="33">
        <v>10.7</v>
      </c>
      <c r="P15" s="33">
        <v>186</v>
      </c>
    </row>
    <row r="16" spans="1:113" ht="28.15" customHeight="1">
      <c r="A16" s="142"/>
      <c r="B16" s="89" t="str">
        <f>+'500X 1.6 MTJ s3 E6D'!F12</f>
        <v>334.818.3</v>
      </c>
      <c r="C16" s="160" t="s">
        <v>661</v>
      </c>
      <c r="D16" s="52" t="s">
        <v>668</v>
      </c>
      <c r="E16" s="55">
        <f>+'500X 1.6 MTJ s3 E6D'!F7</f>
        <v>22000.000000047999</v>
      </c>
      <c r="F16" s="33">
        <v>124</v>
      </c>
      <c r="G16" s="50">
        <f t="shared" si="3"/>
        <v>148.79999999999998</v>
      </c>
      <c r="H16" s="33" t="s">
        <v>7</v>
      </c>
      <c r="I16" s="50">
        <v>5.5</v>
      </c>
      <c r="J16" s="50">
        <v>4.0999999999999996</v>
      </c>
      <c r="K16" s="50">
        <v>4.7</v>
      </c>
      <c r="L16" s="51">
        <v>1598</v>
      </c>
      <c r="M16" s="33" t="s">
        <v>679</v>
      </c>
      <c r="N16" s="33" t="s">
        <v>284</v>
      </c>
      <c r="O16" s="33">
        <v>10.7</v>
      </c>
      <c r="P16" s="33">
        <v>186</v>
      </c>
    </row>
    <row r="17" spans="1:113" ht="28.15" customHeight="1">
      <c r="A17" s="142"/>
      <c r="B17" s="89" t="str">
        <f>+'500X 1.6 MTJ s3 E6D'!G12</f>
        <v>334.868.3</v>
      </c>
      <c r="C17" s="160" t="s">
        <v>661</v>
      </c>
      <c r="D17" s="52" t="s">
        <v>670</v>
      </c>
      <c r="E17" s="55">
        <f>+'500X 1.6 MTJ s3 E6D'!G7</f>
        <v>22000.000000047999</v>
      </c>
      <c r="F17" s="33">
        <v>122</v>
      </c>
      <c r="G17" s="50">
        <f t="shared" si="3"/>
        <v>146.4</v>
      </c>
      <c r="H17" s="33" t="s">
        <v>7</v>
      </c>
      <c r="I17" s="50">
        <v>5</v>
      </c>
      <c r="J17" s="50">
        <v>4.5</v>
      </c>
      <c r="K17" s="50">
        <v>4.7</v>
      </c>
      <c r="L17" s="51">
        <v>1598</v>
      </c>
      <c r="M17" s="33" t="s">
        <v>679</v>
      </c>
      <c r="N17" s="33" t="s">
        <v>284</v>
      </c>
      <c r="O17" s="33">
        <v>10.7</v>
      </c>
      <c r="P17" s="33">
        <v>186</v>
      </c>
    </row>
    <row r="18" spans="1:113" ht="43.5" customHeight="1">
      <c r="A18" s="389" t="s">
        <v>682</v>
      </c>
      <c r="B18" s="389"/>
      <c r="C18" s="389"/>
      <c r="D18" s="389"/>
      <c r="E18" s="389"/>
      <c r="F18" s="389"/>
      <c r="G18" s="389"/>
      <c r="H18" s="389"/>
      <c r="I18" s="389"/>
      <c r="J18" s="389"/>
      <c r="K18" s="389"/>
      <c r="L18" s="389"/>
      <c r="M18" s="389"/>
      <c r="N18" s="389"/>
      <c r="O18" s="389"/>
      <c r="P18" s="389"/>
      <c r="DG18" s="38"/>
      <c r="DH18" s="38"/>
      <c r="DI18" s="38"/>
    </row>
    <row r="19" spans="1:113" ht="51" customHeight="1">
      <c r="A19" s="389"/>
      <c r="B19" s="389"/>
      <c r="C19" s="389"/>
      <c r="D19" s="389"/>
      <c r="E19" s="389"/>
      <c r="F19" s="389"/>
      <c r="G19" s="389"/>
      <c r="H19" s="389"/>
      <c r="I19" s="389"/>
      <c r="J19" s="389"/>
      <c r="K19" s="389"/>
      <c r="L19" s="389"/>
      <c r="M19" s="389"/>
      <c r="N19" s="389"/>
      <c r="O19" s="389"/>
      <c r="P19" s="389"/>
      <c r="DG19" s="38"/>
      <c r="DH19" s="38"/>
      <c r="DI19" s="38"/>
    </row>
    <row r="20" spans="1:113" ht="16.5" customHeight="1">
      <c r="A20" s="280"/>
      <c r="B20" s="280"/>
      <c r="C20" s="280"/>
      <c r="D20" s="280"/>
      <c r="E20" s="280"/>
      <c r="F20" s="280"/>
      <c r="G20" s="280"/>
      <c r="H20" s="280"/>
      <c r="I20" s="280"/>
      <c r="J20" s="280"/>
      <c r="K20" s="280"/>
      <c r="L20" s="280"/>
      <c r="M20" s="280"/>
      <c r="N20" s="280"/>
      <c r="O20" s="280"/>
      <c r="P20" s="280"/>
      <c r="DG20" s="38"/>
      <c r="DH20" s="38"/>
      <c r="DI20" s="38"/>
    </row>
    <row r="21" spans="1:113" ht="30" customHeight="1">
      <c r="A21" s="287"/>
      <c r="B21" s="287"/>
      <c r="C21" s="287"/>
      <c r="D21" s="287"/>
      <c r="E21" s="287"/>
      <c r="F21" s="287"/>
      <c r="G21" s="288"/>
      <c r="H21" s="287"/>
      <c r="I21" s="287"/>
      <c r="J21" s="287"/>
      <c r="K21" s="287"/>
      <c r="L21" s="287"/>
      <c r="M21" s="287"/>
      <c r="N21" s="287"/>
      <c r="O21" s="287"/>
      <c r="P21" s="287"/>
      <c r="DG21" s="38"/>
      <c r="DH21" s="38"/>
      <c r="DI21" s="38"/>
    </row>
    <row r="22" spans="1:113" ht="30" customHeight="1">
      <c r="A22" s="38"/>
      <c r="B22" s="38"/>
      <c r="C22" s="38"/>
      <c r="D22" s="38"/>
      <c r="E22" s="38"/>
      <c r="G22" s="39"/>
      <c r="L22" s="38"/>
      <c r="M22" s="38"/>
      <c r="N22" s="38"/>
      <c r="O22" s="38"/>
      <c r="P22" s="38"/>
      <c r="DG22" s="38"/>
      <c r="DH22" s="38"/>
      <c r="DI22" s="38"/>
    </row>
    <row r="23" spans="1:113" ht="12.75" customHeight="1">
      <c r="A23" s="38"/>
      <c r="B23" s="38"/>
      <c r="C23" s="38"/>
      <c r="D23" s="38"/>
      <c r="E23" s="38"/>
      <c r="G23" s="39"/>
      <c r="L23" s="38"/>
      <c r="M23" s="38"/>
      <c r="N23" s="38"/>
      <c r="O23" s="38"/>
      <c r="P23" s="38"/>
      <c r="DG23" s="38"/>
      <c r="DH23" s="38"/>
      <c r="DI23" s="38"/>
    </row>
    <row r="24" spans="1:113" ht="12.75" customHeight="1">
      <c r="A24" s="38"/>
      <c r="B24" s="38"/>
      <c r="C24" s="38"/>
      <c r="D24" s="38"/>
      <c r="E24" s="38"/>
      <c r="G24" s="39"/>
      <c r="L24" s="38"/>
      <c r="M24" s="38"/>
      <c r="N24" s="38"/>
      <c r="O24" s="38"/>
      <c r="P24" s="38"/>
      <c r="DG24" s="38"/>
      <c r="DH24" s="38"/>
      <c r="DI24" s="38"/>
    </row>
    <row r="25" spans="1:113" ht="12.75" customHeight="1">
      <c r="A25" s="38"/>
      <c r="B25" s="38"/>
      <c r="C25" s="38"/>
      <c r="D25" s="38"/>
      <c r="E25" s="38"/>
      <c r="G25" s="39"/>
      <c r="L25" s="38"/>
      <c r="M25" s="38"/>
      <c r="N25" s="38"/>
      <c r="O25" s="38"/>
      <c r="P25" s="38"/>
      <c r="DG25" s="38"/>
      <c r="DH25" s="38"/>
      <c r="DI25" s="38"/>
    </row>
    <row r="26" spans="1:113" ht="12.75" customHeight="1">
      <c r="A26" s="38"/>
      <c r="B26" s="38"/>
      <c r="C26" s="38"/>
      <c r="D26" s="38"/>
      <c r="E26" s="38"/>
      <c r="G26" s="39"/>
      <c r="L26" s="38"/>
      <c r="M26" s="38"/>
      <c r="N26" s="38"/>
      <c r="O26" s="38"/>
      <c r="P26" s="38"/>
      <c r="DG26" s="38"/>
      <c r="DH26" s="38"/>
      <c r="DI26" s="38"/>
    </row>
    <row r="27" spans="1:113" ht="12.75" customHeight="1">
      <c r="A27" s="38"/>
      <c r="B27" s="38"/>
      <c r="C27" s="38"/>
      <c r="D27" s="38"/>
      <c r="E27" s="38"/>
      <c r="G27" s="39"/>
      <c r="L27" s="38"/>
      <c r="M27" s="38"/>
      <c r="N27" s="38"/>
      <c r="O27" s="38"/>
      <c r="P27" s="38"/>
      <c r="DG27" s="38"/>
      <c r="DH27" s="38"/>
      <c r="DI27" s="38"/>
    </row>
    <row r="28" spans="1:113" ht="12.75" customHeight="1">
      <c r="A28" s="38"/>
      <c r="B28" s="38"/>
      <c r="C28" s="38"/>
      <c r="D28" s="38"/>
      <c r="E28" s="38"/>
      <c r="G28" s="39"/>
      <c r="L28" s="38"/>
      <c r="M28" s="38"/>
      <c r="N28" s="38"/>
      <c r="O28" s="38"/>
      <c r="P28" s="38"/>
      <c r="DG28" s="38"/>
      <c r="DH28" s="38"/>
      <c r="DI28" s="38"/>
    </row>
    <row r="29" spans="1:113" ht="12.75" customHeight="1">
      <c r="A29" s="38"/>
      <c r="B29" s="38"/>
      <c r="C29" s="38"/>
      <c r="D29" s="38"/>
      <c r="E29" s="38"/>
      <c r="G29" s="39"/>
      <c r="L29" s="38"/>
      <c r="M29" s="38"/>
      <c r="N29" s="38"/>
      <c r="O29" s="38"/>
      <c r="P29" s="38"/>
      <c r="DG29" s="38"/>
      <c r="DH29" s="38"/>
      <c r="DI29" s="38"/>
    </row>
    <row r="30" spans="1:113" ht="12.75" customHeight="1">
      <c r="A30" s="38"/>
      <c r="B30" s="38"/>
      <c r="C30" s="38"/>
      <c r="D30" s="38"/>
      <c r="E30" s="38"/>
      <c r="G30" s="39"/>
      <c r="L30" s="38"/>
      <c r="M30" s="38"/>
      <c r="N30" s="38"/>
      <c r="O30" s="38"/>
      <c r="P30" s="38"/>
      <c r="DG30" s="38"/>
      <c r="DH30" s="38"/>
      <c r="DI30" s="38"/>
    </row>
    <row r="31" spans="1:113" ht="12.75" customHeight="1">
      <c r="A31" s="38"/>
      <c r="B31" s="38"/>
      <c r="C31" s="38"/>
      <c r="D31" s="38"/>
      <c r="E31" s="38"/>
      <c r="G31" s="39"/>
      <c r="L31" s="38"/>
      <c r="M31" s="38"/>
      <c r="N31" s="38"/>
      <c r="O31" s="38"/>
      <c r="P31" s="38"/>
      <c r="DG31" s="38"/>
      <c r="DH31" s="38"/>
      <c r="DI31" s="38"/>
    </row>
    <row r="32" spans="1:113" ht="12.75" customHeight="1">
      <c r="A32" s="38"/>
      <c r="B32" s="38"/>
      <c r="C32" s="38"/>
      <c r="D32" s="38"/>
      <c r="E32" s="38"/>
      <c r="G32" s="39"/>
      <c r="L32" s="38"/>
      <c r="M32" s="38"/>
      <c r="N32" s="38"/>
      <c r="O32" s="38"/>
      <c r="P32" s="38"/>
      <c r="DG32" s="38"/>
      <c r="DH32" s="38"/>
      <c r="DI32" s="38"/>
    </row>
    <row r="33" spans="1:113" ht="12.75" customHeight="1">
      <c r="A33" s="38"/>
      <c r="B33" s="38"/>
      <c r="C33" s="38"/>
      <c r="D33" s="38"/>
      <c r="E33" s="38"/>
      <c r="G33" s="39"/>
      <c r="L33" s="38"/>
      <c r="M33" s="38"/>
      <c r="N33" s="38"/>
      <c r="O33" s="38"/>
      <c r="P33" s="38"/>
      <c r="DG33" s="38"/>
      <c r="DH33" s="38"/>
      <c r="DI33" s="38"/>
    </row>
    <row r="34" spans="1:113" ht="12.75" customHeight="1">
      <c r="A34" s="38"/>
      <c r="B34" s="38"/>
      <c r="C34" s="38"/>
      <c r="D34" s="38"/>
      <c r="E34" s="38"/>
      <c r="G34" s="39"/>
      <c r="L34" s="38"/>
      <c r="M34" s="38"/>
      <c r="N34" s="38"/>
      <c r="O34" s="38"/>
      <c r="P34" s="38"/>
      <c r="DG34" s="38"/>
      <c r="DH34" s="38"/>
      <c r="DI34" s="38"/>
    </row>
    <row r="35" spans="1:113" ht="12.75" customHeight="1">
      <c r="A35" s="38"/>
      <c r="B35" s="38"/>
      <c r="C35" s="38"/>
      <c r="D35" s="38"/>
      <c r="E35" s="38"/>
      <c r="G35" s="39"/>
      <c r="L35" s="38"/>
      <c r="M35" s="38"/>
      <c r="N35" s="38"/>
      <c r="O35" s="38"/>
      <c r="P35" s="38"/>
      <c r="DG35" s="38"/>
      <c r="DH35" s="38"/>
      <c r="DI35" s="38"/>
    </row>
    <row r="36" spans="1:113" ht="12.75" customHeight="1">
      <c r="A36" s="38"/>
      <c r="B36" s="38"/>
      <c r="C36" s="38"/>
      <c r="D36" s="38"/>
      <c r="E36" s="38"/>
      <c r="G36" s="39"/>
      <c r="L36" s="38"/>
      <c r="M36" s="38"/>
      <c r="N36" s="38"/>
      <c r="O36" s="38"/>
      <c r="P36" s="38"/>
      <c r="DG36" s="38"/>
      <c r="DH36" s="38"/>
      <c r="DI36" s="38"/>
    </row>
    <row r="37" spans="1:113" ht="12.75" customHeight="1">
      <c r="A37" s="38"/>
      <c r="B37" s="38"/>
      <c r="C37" s="38"/>
      <c r="D37" s="38"/>
      <c r="E37" s="38"/>
      <c r="G37" s="39"/>
      <c r="L37" s="38"/>
      <c r="M37" s="38"/>
      <c r="N37" s="38"/>
      <c r="O37" s="38"/>
      <c r="P37" s="38"/>
      <c r="DG37" s="38"/>
      <c r="DH37" s="38"/>
      <c r="DI37" s="38"/>
    </row>
    <row r="38" spans="1:113" ht="12.75" customHeight="1">
      <c r="A38" s="38"/>
      <c r="B38" s="38"/>
      <c r="C38" s="38"/>
      <c r="D38" s="38"/>
      <c r="E38" s="38"/>
      <c r="G38" s="39"/>
      <c r="L38" s="38"/>
      <c r="M38" s="38"/>
      <c r="N38" s="38"/>
      <c r="O38" s="38"/>
      <c r="P38" s="38"/>
      <c r="DG38" s="38"/>
      <c r="DH38" s="38"/>
      <c r="DI38" s="38"/>
    </row>
    <row r="39" spans="1:113" ht="12.75" customHeight="1">
      <c r="A39" s="38"/>
      <c r="B39" s="38"/>
      <c r="C39" s="38"/>
      <c r="D39" s="38"/>
      <c r="E39" s="38"/>
      <c r="G39" s="39"/>
      <c r="L39" s="38"/>
      <c r="M39" s="38"/>
      <c r="N39" s="38"/>
      <c r="O39" s="38"/>
      <c r="P39" s="38"/>
      <c r="DG39" s="38"/>
      <c r="DH39" s="38"/>
      <c r="DI39" s="38"/>
    </row>
    <row r="40" spans="1:113" ht="12.75" customHeight="1">
      <c r="A40" s="38"/>
      <c r="B40" s="38"/>
      <c r="C40" s="38"/>
      <c r="D40" s="38"/>
      <c r="E40" s="38"/>
      <c r="G40" s="39"/>
      <c r="L40" s="38"/>
      <c r="M40" s="38"/>
      <c r="N40" s="38"/>
      <c r="O40" s="38"/>
      <c r="P40" s="38"/>
      <c r="DG40" s="38"/>
      <c r="DH40" s="38"/>
      <c r="DI40" s="38"/>
    </row>
    <row r="41" spans="1:113" ht="12.75" customHeight="1">
      <c r="A41" s="38"/>
      <c r="B41" s="38"/>
      <c r="C41" s="38"/>
      <c r="D41" s="38"/>
      <c r="E41" s="38"/>
      <c r="G41" s="39"/>
      <c r="L41" s="38"/>
      <c r="M41" s="38"/>
      <c r="N41" s="38"/>
      <c r="O41" s="38"/>
      <c r="P41" s="38"/>
      <c r="DG41" s="38"/>
      <c r="DH41" s="38"/>
      <c r="DI41" s="38"/>
    </row>
    <row r="42" spans="1:113" ht="12.75" customHeight="1">
      <c r="A42" s="38"/>
      <c r="B42" s="38"/>
      <c r="C42" s="38"/>
      <c r="D42" s="38"/>
      <c r="E42" s="38"/>
      <c r="G42" s="39"/>
      <c r="L42" s="38"/>
      <c r="M42" s="38"/>
      <c r="N42" s="38"/>
      <c r="O42" s="38"/>
      <c r="P42" s="38"/>
      <c r="DG42" s="38"/>
      <c r="DH42" s="38"/>
      <c r="DI42" s="38"/>
    </row>
    <row r="43" spans="1:113" ht="12.75" customHeight="1">
      <c r="A43" s="38"/>
      <c r="B43" s="38"/>
      <c r="C43" s="38"/>
      <c r="D43" s="38"/>
      <c r="E43" s="38"/>
      <c r="G43" s="39"/>
      <c r="L43" s="38"/>
      <c r="M43" s="38"/>
      <c r="N43" s="38"/>
      <c r="O43" s="38"/>
      <c r="P43" s="38"/>
      <c r="DG43" s="38"/>
      <c r="DH43" s="38"/>
      <c r="DI43" s="38"/>
    </row>
    <row r="44" spans="1:113" ht="12.75" customHeight="1">
      <c r="A44" s="38"/>
      <c r="B44" s="38"/>
      <c r="C44" s="38"/>
      <c r="D44" s="38"/>
      <c r="E44" s="38"/>
      <c r="G44" s="39"/>
      <c r="L44" s="38"/>
      <c r="M44" s="38"/>
      <c r="N44" s="38"/>
      <c r="O44" s="38"/>
      <c r="P44" s="38"/>
      <c r="DG44" s="38"/>
      <c r="DH44" s="38"/>
      <c r="DI44" s="38"/>
    </row>
    <row r="45" spans="1:113" ht="12.75" customHeight="1">
      <c r="A45" s="38"/>
      <c r="B45" s="38"/>
      <c r="C45" s="38"/>
      <c r="D45" s="38"/>
      <c r="E45" s="38"/>
      <c r="G45" s="39"/>
      <c r="L45" s="38"/>
      <c r="M45" s="38"/>
      <c r="N45" s="38"/>
      <c r="O45" s="38"/>
      <c r="P45" s="38"/>
      <c r="DG45" s="38"/>
      <c r="DH45" s="38"/>
      <c r="DI45" s="38"/>
    </row>
    <row r="46" spans="1:113" ht="12.75" customHeight="1">
      <c r="A46" s="38"/>
      <c r="B46" s="38"/>
      <c r="C46" s="38"/>
      <c r="D46" s="38"/>
      <c r="E46" s="38"/>
      <c r="G46" s="39"/>
      <c r="L46" s="38"/>
      <c r="M46" s="38"/>
      <c r="N46" s="38"/>
      <c r="O46" s="38"/>
      <c r="P46" s="38"/>
      <c r="DG46" s="38"/>
      <c r="DH46" s="38"/>
      <c r="DI46" s="38"/>
    </row>
    <row r="47" spans="1:113" ht="12.75" customHeight="1">
      <c r="A47" s="38"/>
      <c r="B47" s="38"/>
      <c r="C47" s="38"/>
      <c r="D47" s="38"/>
      <c r="E47" s="38"/>
      <c r="G47" s="39"/>
      <c r="L47" s="38"/>
      <c r="M47" s="38"/>
      <c r="N47" s="38"/>
      <c r="O47" s="38"/>
      <c r="P47" s="38"/>
      <c r="DG47" s="38"/>
      <c r="DH47" s="38"/>
      <c r="DI47" s="38"/>
    </row>
    <row r="48" spans="1:113" ht="12.75" customHeight="1">
      <c r="A48" s="38"/>
      <c r="B48" s="38"/>
      <c r="C48" s="38"/>
      <c r="D48" s="38"/>
      <c r="E48" s="38"/>
      <c r="G48" s="39"/>
      <c r="L48" s="38"/>
      <c r="M48" s="38"/>
      <c r="N48" s="38"/>
      <c r="O48" s="38"/>
      <c r="P48" s="38"/>
      <c r="DG48" s="38"/>
      <c r="DH48" s="38"/>
      <c r="DI48" s="38"/>
    </row>
    <row r="49" spans="1:113" ht="12.75" customHeight="1">
      <c r="A49" s="38"/>
      <c r="B49" s="38"/>
      <c r="C49" s="38"/>
      <c r="D49" s="38"/>
      <c r="E49" s="38"/>
      <c r="G49" s="39"/>
      <c r="L49" s="38"/>
      <c r="M49" s="38"/>
      <c r="N49" s="38"/>
      <c r="O49" s="38"/>
      <c r="P49" s="38"/>
      <c r="DG49" s="38"/>
      <c r="DH49" s="38"/>
      <c r="DI49" s="38"/>
    </row>
    <row r="50" spans="1:113" ht="12.75" customHeight="1">
      <c r="A50" s="38"/>
      <c r="B50" s="38"/>
      <c r="C50" s="38"/>
      <c r="D50" s="38"/>
      <c r="E50" s="38"/>
      <c r="G50" s="39"/>
      <c r="L50" s="38"/>
      <c r="M50" s="38"/>
      <c r="N50" s="38"/>
      <c r="O50" s="38"/>
      <c r="P50" s="38"/>
      <c r="DG50" s="38"/>
      <c r="DH50" s="38"/>
      <c r="DI50" s="38"/>
    </row>
    <row r="51" spans="1:113" ht="12.75" customHeight="1">
      <c r="A51" s="38"/>
      <c r="B51" s="38"/>
      <c r="C51" s="38"/>
      <c r="D51" s="38"/>
      <c r="E51" s="38"/>
      <c r="G51" s="39"/>
      <c r="L51" s="38"/>
      <c r="M51" s="38"/>
      <c r="N51" s="38"/>
      <c r="O51" s="38"/>
      <c r="P51" s="38"/>
      <c r="DG51" s="38"/>
      <c r="DH51" s="38"/>
      <c r="DI51" s="38"/>
    </row>
    <row r="52" spans="1:113" ht="12.75" customHeight="1">
      <c r="A52" s="38"/>
      <c r="B52" s="38"/>
      <c r="C52" s="38"/>
      <c r="D52" s="38"/>
      <c r="E52" s="38"/>
      <c r="G52" s="39"/>
      <c r="L52" s="38"/>
      <c r="M52" s="38"/>
      <c r="N52" s="38"/>
      <c r="O52" s="38"/>
      <c r="P52" s="38"/>
      <c r="DG52" s="38"/>
      <c r="DH52" s="38"/>
      <c r="DI52" s="38"/>
    </row>
    <row r="53" spans="1:113" ht="12.75" customHeight="1">
      <c r="A53" s="38"/>
      <c r="B53" s="38"/>
      <c r="C53" s="38"/>
      <c r="D53" s="38"/>
      <c r="E53" s="38"/>
      <c r="G53" s="39"/>
      <c r="L53" s="38"/>
      <c r="M53" s="38"/>
      <c r="N53" s="38"/>
      <c r="O53" s="38"/>
      <c r="P53" s="38"/>
      <c r="DG53" s="38"/>
      <c r="DH53" s="38"/>
      <c r="DI53" s="38"/>
    </row>
    <row r="54" spans="1:113" ht="12.75" customHeight="1">
      <c r="A54" s="38"/>
      <c r="B54" s="38"/>
      <c r="C54" s="38"/>
      <c r="D54" s="38"/>
      <c r="E54" s="38"/>
      <c r="G54" s="39"/>
      <c r="L54" s="38"/>
      <c r="M54" s="38"/>
      <c r="N54" s="38"/>
      <c r="O54" s="38"/>
      <c r="P54" s="38"/>
      <c r="DG54" s="38"/>
      <c r="DH54" s="38"/>
      <c r="DI54" s="38"/>
    </row>
    <row r="55" spans="1:113" ht="12.75" customHeight="1">
      <c r="A55" s="38"/>
      <c r="B55" s="38"/>
      <c r="C55" s="38"/>
      <c r="D55" s="38"/>
      <c r="E55" s="38"/>
      <c r="G55" s="39"/>
      <c r="L55" s="38"/>
      <c r="M55" s="38"/>
      <c r="N55" s="38"/>
      <c r="O55" s="38"/>
      <c r="P55" s="38"/>
      <c r="DG55" s="38"/>
      <c r="DH55" s="38"/>
      <c r="DI55" s="38"/>
    </row>
    <row r="56" spans="1:113" ht="12.75" customHeight="1">
      <c r="A56" s="38"/>
      <c r="B56" s="38"/>
      <c r="C56" s="38"/>
      <c r="D56" s="38"/>
      <c r="E56" s="38"/>
      <c r="G56" s="39"/>
      <c r="L56" s="38"/>
      <c r="M56" s="38"/>
      <c r="N56" s="38"/>
      <c r="O56" s="38"/>
      <c r="P56" s="38"/>
      <c r="DG56" s="38"/>
      <c r="DH56" s="38"/>
      <c r="DI56" s="38"/>
    </row>
    <row r="57" spans="1:113" ht="12.75" customHeight="1">
      <c r="A57" s="38"/>
      <c r="B57" s="38"/>
      <c r="C57" s="38"/>
      <c r="D57" s="38"/>
      <c r="E57" s="38"/>
      <c r="G57" s="39"/>
      <c r="L57" s="38"/>
      <c r="M57" s="38"/>
      <c r="N57" s="38"/>
      <c r="O57" s="38"/>
      <c r="P57" s="38"/>
      <c r="DG57" s="38"/>
      <c r="DH57" s="38"/>
      <c r="DI57" s="38"/>
    </row>
    <row r="58" spans="1:113">
      <c r="A58" s="38"/>
      <c r="B58" s="38"/>
      <c r="C58" s="38"/>
      <c r="D58" s="38"/>
      <c r="E58" s="38"/>
      <c r="G58" s="39"/>
      <c r="L58" s="38"/>
      <c r="M58" s="38"/>
      <c r="N58" s="38"/>
      <c r="O58" s="38"/>
      <c r="P58" s="38"/>
      <c r="DG58" s="38"/>
      <c r="DH58" s="38"/>
      <c r="DI58" s="38"/>
    </row>
    <row r="59" spans="1:113">
      <c r="A59" s="38"/>
      <c r="B59" s="38"/>
      <c r="C59" s="38"/>
      <c r="D59" s="38"/>
      <c r="E59" s="38"/>
      <c r="G59" s="39"/>
      <c r="L59" s="38"/>
      <c r="M59" s="38"/>
      <c r="N59" s="38"/>
      <c r="O59" s="38"/>
      <c r="P59" s="38"/>
      <c r="DG59" s="38"/>
      <c r="DH59" s="38"/>
      <c r="DI59" s="38"/>
    </row>
    <row r="60" spans="1:113">
      <c r="A60" s="38"/>
      <c r="B60" s="38"/>
      <c r="C60" s="38"/>
      <c r="D60" s="38"/>
      <c r="E60" s="38"/>
      <c r="G60" s="39"/>
      <c r="L60" s="38"/>
      <c r="M60" s="38"/>
      <c r="N60" s="38"/>
      <c r="O60" s="38"/>
      <c r="P60" s="38"/>
      <c r="DG60" s="38"/>
      <c r="DH60" s="38"/>
      <c r="DI60" s="38"/>
    </row>
    <row r="61" spans="1:113">
      <c r="A61" s="38"/>
      <c r="B61" s="38"/>
      <c r="C61" s="38"/>
      <c r="D61" s="38"/>
      <c r="E61" s="38"/>
      <c r="G61" s="39"/>
      <c r="L61" s="38"/>
      <c r="M61" s="38"/>
      <c r="N61" s="38"/>
      <c r="O61" s="38"/>
      <c r="P61" s="38"/>
      <c r="DG61" s="38"/>
      <c r="DH61" s="38"/>
      <c r="DI61" s="38"/>
    </row>
    <row r="62" spans="1:113">
      <c r="A62" s="38"/>
      <c r="B62" s="38"/>
      <c r="C62" s="38"/>
      <c r="D62" s="38"/>
      <c r="E62" s="38"/>
      <c r="G62" s="39"/>
      <c r="L62" s="38"/>
      <c r="M62" s="38"/>
      <c r="N62" s="38"/>
      <c r="O62" s="38"/>
      <c r="P62" s="38"/>
      <c r="DG62" s="38"/>
      <c r="DH62" s="38"/>
      <c r="DI62" s="38"/>
    </row>
  </sheetData>
  <mergeCells count="9">
    <mergeCell ref="A19:P19"/>
    <mergeCell ref="E5:E7"/>
    <mergeCell ref="F3:F7"/>
    <mergeCell ref="K6:K7"/>
    <mergeCell ref="G2:P2"/>
    <mergeCell ref="G3:G7"/>
    <mergeCell ref="I6:I7"/>
    <mergeCell ref="J6:J7"/>
    <mergeCell ref="A18:P18"/>
  </mergeCells>
  <phoneticPr fontId="12" type="noConversion"/>
  <hyperlinks>
    <hyperlink ref="B10" location="'500X 1.6 E-TORQUE s3 E6D'!A1" display="'500X 1.6 E-TORQUE s3 E6D'!A1"/>
    <hyperlink ref="B11" location="'500X 1.0 s3 E6D'!A1" display="'500X 1.0 s3 E6D'!A1"/>
    <hyperlink ref="B12" location="'500X 1.0 s3 E6D'!A1" display="'500X 1.0 s3 E6D'!A1"/>
    <hyperlink ref="B13" location="'500X 1.3 s3 E6D '!A1" display="'500X 1.3 s3 E6D '!A1"/>
    <hyperlink ref="B14" location="'500X 1.6 MTJ s3 E6D'!A1" display="'500X 1.6 MTJ s3 E6D'!A1"/>
    <hyperlink ref="B15" location="'500X 1.6 MTJ s3 E6D'!A1" display="'500X 1.6 MTJ s3 E6D'!A1"/>
    <hyperlink ref="B16" location="'500X 1.6 MTJ s3 E6D'!A1" display="'500X 1.6 MTJ s3 E6D'!A1"/>
    <hyperlink ref="B17" location="'500X 1.6 MTJ s3 E6D'!A1" display="'500X 1.6 MTJ s3 E6D'!A1"/>
  </hyperlinks>
  <printOptions horizontalCentered="1" verticalCentered="1"/>
  <pageMargins left="0.23622047244094491" right="0.15748031496062992" top="0.23622047244094491" bottom="0.27559055118110237" header="0" footer="0"/>
  <pageSetup paperSize="9" scale="26" fitToWidth="2"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00"/>
  </sheetPr>
  <dimension ref="A1:EU72"/>
  <sheetViews>
    <sheetView view="pageBreakPreview" zoomScale="25" zoomScaleNormal="75" zoomScaleSheetLayoutView="25" workbookViewId="0">
      <pane xSplit="1" ySplit="13" topLeftCell="B48" activePane="bottomRight" state="frozen"/>
      <selection sqref="A1:A78"/>
      <selection pane="topRight" sqref="A1:A78"/>
      <selection pane="bottomLeft" sqref="A1:A78"/>
      <selection pane="bottomRight" sqref="A1:A63"/>
    </sheetView>
  </sheetViews>
  <sheetFormatPr defaultRowHeight="12.75"/>
  <cols>
    <col min="1" max="1" width="21.85546875" style="105" customWidth="1"/>
    <col min="2" max="2" width="20.7109375" style="132" customWidth="1"/>
    <col min="3" max="3" width="196.5703125" style="133" customWidth="1"/>
    <col min="4" max="7" width="73.85546875" style="133" customWidth="1"/>
    <col min="8" max="8" width="38.28515625" style="105" customWidth="1"/>
    <col min="9" max="9" width="43.42578125" style="105" customWidth="1"/>
    <col min="10" max="10" width="45.140625" style="105" customWidth="1"/>
    <col min="11" max="16384" width="9.140625" style="105"/>
  </cols>
  <sheetData>
    <row r="1" spans="1:151" s="98" customFormat="1" ht="117" customHeight="1">
      <c r="A1" s="480" t="s">
        <v>348</v>
      </c>
      <c r="B1" s="488" t="s">
        <v>626</v>
      </c>
      <c r="C1" s="478"/>
      <c r="D1" s="94" t="s">
        <v>303</v>
      </c>
      <c r="E1" s="94" t="s">
        <v>303</v>
      </c>
      <c r="F1" s="94" t="s">
        <v>303</v>
      </c>
      <c r="G1" s="94" t="s">
        <v>303</v>
      </c>
    </row>
    <row r="2" spans="1:151" s="98" customFormat="1" ht="99" customHeight="1">
      <c r="A2" s="481"/>
      <c r="B2" s="489"/>
      <c r="C2" s="479"/>
      <c r="D2" s="260" t="s">
        <v>328</v>
      </c>
      <c r="E2" s="260" t="s">
        <v>450</v>
      </c>
      <c r="F2" s="260" t="s">
        <v>328</v>
      </c>
      <c r="G2" s="260" t="s">
        <v>450</v>
      </c>
    </row>
    <row r="3" spans="1:151" s="98" customFormat="1" ht="78" customHeight="1">
      <c r="A3" s="481"/>
      <c r="B3" s="489"/>
      <c r="C3" s="479"/>
      <c r="D3" s="99">
        <v>1598</v>
      </c>
      <c r="E3" s="99">
        <v>1598</v>
      </c>
      <c r="F3" s="99">
        <v>1598</v>
      </c>
      <c r="G3" s="99">
        <v>1598</v>
      </c>
    </row>
    <row r="4" spans="1:151" ht="78" customHeight="1">
      <c r="A4" s="481"/>
      <c r="B4" s="489"/>
      <c r="C4" s="479"/>
      <c r="D4" s="99" t="s">
        <v>629</v>
      </c>
      <c r="E4" s="99" t="s">
        <v>555</v>
      </c>
      <c r="F4" s="99" t="s">
        <v>319</v>
      </c>
      <c r="G4" s="99" t="s">
        <v>319</v>
      </c>
    </row>
    <row r="5" spans="1:151" ht="78" customHeight="1">
      <c r="A5" s="481"/>
      <c r="B5" s="489"/>
      <c r="C5" s="479"/>
      <c r="D5" s="99" t="s">
        <v>194</v>
      </c>
      <c r="E5" s="99" t="s">
        <v>194</v>
      </c>
      <c r="F5" s="99" t="s">
        <v>194</v>
      </c>
      <c r="G5" s="99" t="s">
        <v>194</v>
      </c>
    </row>
    <row r="6" spans="1:151" ht="78" customHeight="1">
      <c r="A6" s="481"/>
      <c r="B6" s="489"/>
      <c r="C6" s="479"/>
      <c r="D6" s="99" t="s">
        <v>115</v>
      </c>
      <c r="E6" s="99" t="s">
        <v>115</v>
      </c>
      <c r="F6" s="99" t="s">
        <v>115</v>
      </c>
      <c r="G6" s="99" t="s">
        <v>115</v>
      </c>
    </row>
    <row r="7" spans="1:151" ht="75" customHeight="1">
      <c r="A7" s="481"/>
      <c r="B7" s="490" t="s">
        <v>186</v>
      </c>
      <c r="C7" s="483"/>
      <c r="D7" s="285">
        <f>D8+D9+D10</f>
        <v>21000.000000304</v>
      </c>
      <c r="E7" s="285">
        <f>E8+E9+E10</f>
        <v>22000.000000047999</v>
      </c>
      <c r="F7" s="285">
        <f>F8+F9+F10</f>
        <v>22000.000000047999</v>
      </c>
      <c r="G7" s="285">
        <f>G8+G9+G10</f>
        <v>22000.000000047999</v>
      </c>
    </row>
    <row r="8" spans="1:151" ht="78" customHeight="1">
      <c r="A8" s="481"/>
      <c r="B8" s="491" t="s">
        <v>187</v>
      </c>
      <c r="C8" s="484"/>
      <c r="D8" s="171">
        <f>8%*(D10+D11)*110%</f>
        <v>1409.949040984</v>
      </c>
      <c r="E8" s="171">
        <f>8%*(E10+E11)*110%</f>
        <v>1476.2141012080001</v>
      </c>
      <c r="F8" s="171">
        <f>8%*(F10+F11)*110%</f>
        <v>1476.2141012080001</v>
      </c>
      <c r="G8" s="171">
        <f>8%*(G10+G11)*110%</f>
        <v>1476.2141012080001</v>
      </c>
    </row>
    <row r="9" spans="1:151" ht="75" customHeight="1">
      <c r="A9" s="481"/>
      <c r="B9" s="490" t="s">
        <v>188</v>
      </c>
      <c r="C9" s="483"/>
      <c r="D9" s="158">
        <f>D10*24%</f>
        <v>3791.6227663199998</v>
      </c>
      <c r="E9" s="158">
        <f>E10*24%</f>
        <v>3972.3456578400001</v>
      </c>
      <c r="F9" s="158">
        <f>F10*24%</f>
        <v>3972.3456578400001</v>
      </c>
      <c r="G9" s="158">
        <f>G10*24%</f>
        <v>3972.3456578400001</v>
      </c>
    </row>
    <row r="10" spans="1:151" ht="84" customHeight="1">
      <c r="A10" s="481"/>
      <c r="B10" s="491" t="s">
        <v>189</v>
      </c>
      <c r="C10" s="484"/>
      <c r="D10" s="356">
        <v>15798.428193</v>
      </c>
      <c r="E10" s="356">
        <v>16551.440241</v>
      </c>
      <c r="F10" s="356">
        <v>16551.440241</v>
      </c>
      <c r="G10" s="356">
        <v>16551.440241</v>
      </c>
    </row>
    <row r="11" spans="1:151" s="202" customFormat="1" ht="89.25" customHeight="1">
      <c r="A11" s="481"/>
      <c r="B11" s="491" t="s">
        <v>403</v>
      </c>
      <c r="C11" s="484"/>
      <c r="D11" s="356">
        <v>223.72</v>
      </c>
      <c r="E11" s="356">
        <v>223.72</v>
      </c>
      <c r="F11" s="356">
        <v>223.72</v>
      </c>
      <c r="G11" s="356">
        <v>223.72</v>
      </c>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row>
    <row r="12" spans="1:151" ht="66" customHeight="1">
      <c r="A12" s="481"/>
      <c r="B12" s="419" t="s">
        <v>190</v>
      </c>
      <c r="C12" s="420"/>
      <c r="D12" s="173" t="s">
        <v>631</v>
      </c>
      <c r="E12" s="173" t="s">
        <v>630</v>
      </c>
      <c r="F12" s="173" t="s">
        <v>627</v>
      </c>
      <c r="G12" s="173" t="s">
        <v>628</v>
      </c>
    </row>
    <row r="13" spans="1:151" ht="84" customHeight="1">
      <c r="A13" s="481"/>
      <c r="B13" s="492" t="s">
        <v>48</v>
      </c>
      <c r="C13" s="493"/>
      <c r="D13" s="110"/>
      <c r="E13" s="110"/>
      <c r="F13" s="110"/>
      <c r="G13" s="110"/>
    </row>
    <row r="14" spans="1:151" ht="84" customHeight="1">
      <c r="A14" s="481"/>
      <c r="B14" s="117"/>
      <c r="C14" s="112" t="s">
        <v>646</v>
      </c>
      <c r="D14" s="113" t="s">
        <v>50</v>
      </c>
      <c r="E14" s="113" t="s">
        <v>50</v>
      </c>
      <c r="F14" s="113" t="s">
        <v>50</v>
      </c>
      <c r="G14" s="113" t="s">
        <v>50</v>
      </c>
    </row>
    <row r="15" spans="1:151" ht="84" customHeight="1">
      <c r="A15" s="481"/>
      <c r="B15" s="117" t="s">
        <v>195</v>
      </c>
      <c r="C15" s="112" t="s">
        <v>309</v>
      </c>
      <c r="D15" s="113" t="s">
        <v>50</v>
      </c>
      <c r="E15" s="113" t="s">
        <v>50</v>
      </c>
      <c r="F15" s="113" t="s">
        <v>50</v>
      </c>
      <c r="G15" s="113" t="s">
        <v>50</v>
      </c>
    </row>
    <row r="16" spans="1:151" ht="84" customHeight="1">
      <c r="A16" s="481"/>
      <c r="B16" s="111" t="s">
        <v>179</v>
      </c>
      <c r="C16" s="112" t="s">
        <v>209</v>
      </c>
      <c r="D16" s="113" t="s">
        <v>50</v>
      </c>
      <c r="E16" s="113" t="s">
        <v>50</v>
      </c>
      <c r="F16" s="113" t="s">
        <v>50</v>
      </c>
      <c r="G16" s="113" t="s">
        <v>50</v>
      </c>
    </row>
    <row r="17" spans="1:7" ht="84" customHeight="1">
      <c r="A17" s="481"/>
      <c r="B17" s="117" t="s">
        <v>168</v>
      </c>
      <c r="C17" s="112" t="s">
        <v>36</v>
      </c>
      <c r="D17" s="113" t="s">
        <v>50</v>
      </c>
      <c r="E17" s="113" t="s">
        <v>50</v>
      </c>
      <c r="F17" s="113" t="s">
        <v>50</v>
      </c>
      <c r="G17" s="113" t="s">
        <v>50</v>
      </c>
    </row>
    <row r="18" spans="1:7" ht="84" customHeight="1">
      <c r="A18" s="481"/>
      <c r="B18" s="117" t="s">
        <v>51</v>
      </c>
      <c r="C18" s="112" t="s">
        <v>346</v>
      </c>
      <c r="D18" s="113" t="s">
        <v>50</v>
      </c>
      <c r="E18" s="113" t="s">
        <v>50</v>
      </c>
      <c r="F18" s="325" t="s">
        <v>214</v>
      </c>
      <c r="G18" s="325" t="s">
        <v>214</v>
      </c>
    </row>
    <row r="19" spans="1:7" ht="84" customHeight="1">
      <c r="A19" s="481"/>
      <c r="B19" s="111" t="s">
        <v>138</v>
      </c>
      <c r="C19" s="112" t="s">
        <v>264</v>
      </c>
      <c r="D19" s="113" t="s">
        <v>50</v>
      </c>
      <c r="E19" s="113" t="s">
        <v>50</v>
      </c>
      <c r="F19" s="113" t="s">
        <v>50</v>
      </c>
      <c r="G19" s="113" t="s">
        <v>50</v>
      </c>
    </row>
    <row r="20" spans="1:7" ht="108" customHeight="1">
      <c r="A20" s="481"/>
      <c r="B20" s="117" t="s">
        <v>0</v>
      </c>
      <c r="C20" s="112" t="s">
        <v>324</v>
      </c>
      <c r="D20" s="325" t="s">
        <v>214</v>
      </c>
      <c r="E20" s="113" t="s">
        <v>50</v>
      </c>
      <c r="F20" s="113" t="s">
        <v>50</v>
      </c>
      <c r="G20" s="113" t="s">
        <v>50</v>
      </c>
    </row>
    <row r="21" spans="1:7" ht="108" customHeight="1">
      <c r="A21" s="481"/>
      <c r="B21" s="117" t="s">
        <v>636</v>
      </c>
      <c r="C21" s="112" t="s">
        <v>637</v>
      </c>
      <c r="D21" s="325" t="s">
        <v>214</v>
      </c>
      <c r="E21" s="325" t="s">
        <v>214</v>
      </c>
      <c r="F21" s="113" t="s">
        <v>50</v>
      </c>
      <c r="G21" s="113" t="s">
        <v>50</v>
      </c>
    </row>
    <row r="22" spans="1:7" ht="84" customHeight="1">
      <c r="A22" s="481"/>
      <c r="B22" s="117" t="s">
        <v>193</v>
      </c>
      <c r="C22" s="112" t="s">
        <v>239</v>
      </c>
      <c r="D22" s="325" t="s">
        <v>214</v>
      </c>
      <c r="E22" s="325" t="s">
        <v>214</v>
      </c>
      <c r="F22" s="113" t="s">
        <v>50</v>
      </c>
      <c r="G22" s="113" t="s">
        <v>50</v>
      </c>
    </row>
    <row r="23" spans="1:7" ht="84" customHeight="1">
      <c r="A23" s="481"/>
      <c r="B23" s="117" t="s">
        <v>61</v>
      </c>
      <c r="C23" s="112" t="s">
        <v>320</v>
      </c>
      <c r="D23" s="325" t="s">
        <v>214</v>
      </c>
      <c r="E23" s="113" t="s">
        <v>50</v>
      </c>
      <c r="F23" s="113" t="s">
        <v>50</v>
      </c>
      <c r="G23" s="113" t="s">
        <v>50</v>
      </c>
    </row>
    <row r="24" spans="1:7" ht="129" customHeight="1">
      <c r="A24" s="481"/>
      <c r="B24" s="117" t="s">
        <v>634</v>
      </c>
      <c r="C24" s="112" t="s">
        <v>635</v>
      </c>
      <c r="D24" s="325" t="s">
        <v>214</v>
      </c>
      <c r="E24" s="325" t="s">
        <v>214</v>
      </c>
      <c r="F24" s="113" t="s">
        <v>50</v>
      </c>
      <c r="G24" s="113" t="s">
        <v>50</v>
      </c>
    </row>
    <row r="25" spans="1:7" ht="129" customHeight="1">
      <c r="A25" s="481"/>
      <c r="B25" s="117" t="s">
        <v>554</v>
      </c>
      <c r="C25" s="112" t="s">
        <v>562</v>
      </c>
      <c r="D25" s="325" t="s">
        <v>214</v>
      </c>
      <c r="E25" s="325" t="s">
        <v>214</v>
      </c>
      <c r="F25" s="268" t="s">
        <v>406</v>
      </c>
      <c r="G25" s="268" t="s">
        <v>406</v>
      </c>
    </row>
    <row r="26" spans="1:7" ht="129" customHeight="1">
      <c r="A26" s="481"/>
      <c r="B26" s="117" t="s">
        <v>640</v>
      </c>
      <c r="C26" s="112" t="s">
        <v>642</v>
      </c>
      <c r="D26" s="113" t="s">
        <v>50</v>
      </c>
      <c r="E26" s="325" t="s">
        <v>214</v>
      </c>
      <c r="F26" s="325" t="s">
        <v>214</v>
      </c>
      <c r="G26" s="325" t="s">
        <v>214</v>
      </c>
    </row>
    <row r="27" spans="1:7" ht="129" customHeight="1">
      <c r="A27" s="481"/>
      <c r="B27" s="117" t="s">
        <v>638</v>
      </c>
      <c r="C27" s="112" t="s">
        <v>639</v>
      </c>
      <c r="D27" s="113" t="s">
        <v>50</v>
      </c>
      <c r="E27" s="325" t="s">
        <v>214</v>
      </c>
      <c r="F27" s="325" t="s">
        <v>214</v>
      </c>
      <c r="G27" s="325" t="s">
        <v>214</v>
      </c>
    </row>
    <row r="28" spans="1:7" ht="129" customHeight="1">
      <c r="A28" s="481"/>
      <c r="B28" s="117" t="s">
        <v>632</v>
      </c>
      <c r="C28" s="112" t="s">
        <v>633</v>
      </c>
      <c r="D28" s="113" t="s">
        <v>50</v>
      </c>
      <c r="E28" s="113" t="s">
        <v>50</v>
      </c>
      <c r="F28" s="113" t="s">
        <v>50</v>
      </c>
      <c r="G28" s="113" t="s">
        <v>50</v>
      </c>
    </row>
    <row r="29" spans="1:7" ht="84" customHeight="1">
      <c r="A29" s="481"/>
      <c r="B29" s="117" t="s">
        <v>53</v>
      </c>
      <c r="C29" s="112" t="s">
        <v>304</v>
      </c>
      <c r="D29" s="113" t="s">
        <v>50</v>
      </c>
      <c r="E29" s="113" t="s">
        <v>50</v>
      </c>
      <c r="F29" s="113" t="s">
        <v>50</v>
      </c>
      <c r="G29" s="113" t="s">
        <v>50</v>
      </c>
    </row>
    <row r="30" spans="1:7" ht="84" customHeight="1">
      <c r="A30" s="481"/>
      <c r="B30" s="117" t="s">
        <v>99</v>
      </c>
      <c r="C30" s="112" t="s">
        <v>100</v>
      </c>
      <c r="D30" s="116" t="s">
        <v>214</v>
      </c>
      <c r="E30" s="116" t="s">
        <v>214</v>
      </c>
      <c r="F30" s="113" t="s">
        <v>50</v>
      </c>
      <c r="G30" s="113" t="s">
        <v>50</v>
      </c>
    </row>
    <row r="31" spans="1:7" ht="84" customHeight="1">
      <c r="A31" s="481"/>
      <c r="B31" s="117" t="s">
        <v>285</v>
      </c>
      <c r="C31" s="112" t="s">
        <v>288</v>
      </c>
      <c r="D31" s="116" t="s">
        <v>214</v>
      </c>
      <c r="E31" s="116" t="s">
        <v>214</v>
      </c>
      <c r="F31" s="113" t="s">
        <v>50</v>
      </c>
      <c r="G31" s="113" t="s">
        <v>50</v>
      </c>
    </row>
    <row r="32" spans="1:7" ht="84" customHeight="1">
      <c r="A32" s="481"/>
      <c r="B32" s="111" t="s">
        <v>56</v>
      </c>
      <c r="C32" s="112" t="s">
        <v>597</v>
      </c>
      <c r="D32" s="113" t="s">
        <v>50</v>
      </c>
      <c r="E32" s="113" t="s">
        <v>50</v>
      </c>
      <c r="F32" s="113" t="s">
        <v>50</v>
      </c>
      <c r="G32" s="113" t="s">
        <v>50</v>
      </c>
    </row>
    <row r="33" spans="1:7" ht="87" customHeight="1">
      <c r="A33" s="481"/>
      <c r="B33" s="111" t="s">
        <v>125</v>
      </c>
      <c r="C33" s="112" t="s">
        <v>249</v>
      </c>
      <c r="D33" s="116" t="s">
        <v>214</v>
      </c>
      <c r="E33" s="116" t="s">
        <v>214</v>
      </c>
      <c r="F33" s="113" t="s">
        <v>50</v>
      </c>
      <c r="G33" s="113" t="s">
        <v>50</v>
      </c>
    </row>
    <row r="34" spans="1:7" ht="87" customHeight="1">
      <c r="A34" s="481"/>
      <c r="B34" s="111" t="s">
        <v>75</v>
      </c>
      <c r="C34" s="112" t="s">
        <v>563</v>
      </c>
      <c r="D34" s="116" t="s">
        <v>214</v>
      </c>
      <c r="E34" s="116" t="s">
        <v>214</v>
      </c>
      <c r="F34" s="113" t="s">
        <v>50</v>
      </c>
      <c r="G34" s="113" t="s">
        <v>50</v>
      </c>
    </row>
    <row r="35" spans="1:7" ht="84" customHeight="1">
      <c r="A35" s="481"/>
      <c r="B35" s="111" t="s">
        <v>95</v>
      </c>
      <c r="C35" s="112" t="s">
        <v>311</v>
      </c>
      <c r="D35" s="113" t="s">
        <v>50</v>
      </c>
      <c r="E35" s="113" t="s">
        <v>50</v>
      </c>
      <c r="F35" s="113" t="s">
        <v>50</v>
      </c>
      <c r="G35" s="113" t="s">
        <v>50</v>
      </c>
    </row>
    <row r="36" spans="1:7" ht="84" customHeight="1">
      <c r="A36" s="481"/>
      <c r="B36" s="182" t="s">
        <v>306</v>
      </c>
      <c r="C36" s="183" t="s">
        <v>332</v>
      </c>
      <c r="D36" s="113" t="s">
        <v>50</v>
      </c>
      <c r="E36" s="113" t="s">
        <v>50</v>
      </c>
      <c r="F36" s="113" t="s">
        <v>50</v>
      </c>
      <c r="G36" s="113" t="s">
        <v>50</v>
      </c>
    </row>
    <row r="37" spans="1:7" ht="84" customHeight="1">
      <c r="A37" s="481"/>
      <c r="B37" s="111" t="s">
        <v>198</v>
      </c>
      <c r="C37" s="112" t="s">
        <v>641</v>
      </c>
      <c r="D37" s="116" t="s">
        <v>214</v>
      </c>
      <c r="E37" s="116" t="s">
        <v>214</v>
      </c>
      <c r="F37" s="113" t="s">
        <v>50</v>
      </c>
      <c r="G37" s="113" t="s">
        <v>50</v>
      </c>
    </row>
    <row r="38" spans="1:7" ht="84" customHeight="1">
      <c r="A38" s="481"/>
      <c r="B38" s="111" t="s">
        <v>556</v>
      </c>
      <c r="C38" s="112" t="s">
        <v>557</v>
      </c>
      <c r="D38" s="116" t="s">
        <v>214</v>
      </c>
      <c r="E38" s="116" t="s">
        <v>214</v>
      </c>
      <c r="F38" s="113" t="s">
        <v>50</v>
      </c>
      <c r="G38" s="113" t="s">
        <v>50</v>
      </c>
    </row>
    <row r="39" spans="1:7" ht="84" customHeight="1">
      <c r="A39" s="481"/>
      <c r="B39" s="111" t="s">
        <v>34</v>
      </c>
      <c r="C39" s="112" t="s">
        <v>35</v>
      </c>
      <c r="D39" s="113" t="s">
        <v>50</v>
      </c>
      <c r="E39" s="113" t="s">
        <v>50</v>
      </c>
      <c r="F39" s="116" t="s">
        <v>214</v>
      </c>
      <c r="G39" s="116" t="s">
        <v>214</v>
      </c>
    </row>
    <row r="40" spans="1:7" ht="84" customHeight="1">
      <c r="A40" s="481"/>
      <c r="B40" s="111" t="s">
        <v>16</v>
      </c>
      <c r="C40" s="112" t="s">
        <v>269</v>
      </c>
      <c r="D40" s="113" t="s">
        <v>50</v>
      </c>
      <c r="E40" s="113" t="s">
        <v>50</v>
      </c>
      <c r="F40" s="113" t="s">
        <v>50</v>
      </c>
      <c r="G40" s="113" t="s">
        <v>50</v>
      </c>
    </row>
    <row r="41" spans="1:7" ht="84" customHeight="1">
      <c r="A41" s="481"/>
      <c r="B41" s="111" t="s">
        <v>321</v>
      </c>
      <c r="C41" s="112" t="s">
        <v>322</v>
      </c>
      <c r="D41" s="113" t="s">
        <v>50</v>
      </c>
      <c r="E41" s="113" t="s">
        <v>50</v>
      </c>
      <c r="F41" s="113" t="s">
        <v>50</v>
      </c>
      <c r="G41" s="113" t="s">
        <v>50</v>
      </c>
    </row>
    <row r="42" spans="1:7" ht="84" customHeight="1">
      <c r="A42" s="481"/>
      <c r="B42" s="122" t="s">
        <v>58</v>
      </c>
      <c r="C42" s="119" t="s">
        <v>59</v>
      </c>
      <c r="D42" s="113" t="s">
        <v>50</v>
      </c>
      <c r="E42" s="113" t="s">
        <v>50</v>
      </c>
      <c r="F42" s="113" t="s">
        <v>50</v>
      </c>
      <c r="G42" s="113" t="s">
        <v>50</v>
      </c>
    </row>
    <row r="43" spans="1:7" ht="84" customHeight="1">
      <c r="A43" s="481"/>
      <c r="B43" s="122" t="s">
        <v>64</v>
      </c>
      <c r="C43" s="119" t="s">
        <v>113</v>
      </c>
      <c r="D43" s="113" t="s">
        <v>50</v>
      </c>
      <c r="E43" s="113" t="s">
        <v>50</v>
      </c>
      <c r="F43" s="113" t="s">
        <v>50</v>
      </c>
      <c r="G43" s="113" t="s">
        <v>50</v>
      </c>
    </row>
    <row r="44" spans="1:7" ht="84" customHeight="1">
      <c r="A44" s="481"/>
      <c r="B44" s="122" t="s">
        <v>13</v>
      </c>
      <c r="C44" s="119" t="s">
        <v>14</v>
      </c>
      <c r="D44" s="113" t="s">
        <v>50</v>
      </c>
      <c r="E44" s="113" t="s">
        <v>50</v>
      </c>
      <c r="F44" s="113" t="s">
        <v>50</v>
      </c>
      <c r="G44" s="113" t="s">
        <v>50</v>
      </c>
    </row>
    <row r="45" spans="1:7" ht="84" customHeight="1">
      <c r="A45" s="481"/>
      <c r="B45" s="111" t="s">
        <v>15</v>
      </c>
      <c r="C45" s="112" t="s">
        <v>201</v>
      </c>
      <c r="D45" s="268" t="s">
        <v>406</v>
      </c>
      <c r="E45" s="268" t="s">
        <v>406</v>
      </c>
      <c r="F45" s="113" t="s">
        <v>50</v>
      </c>
      <c r="G45" s="113" t="s">
        <v>50</v>
      </c>
    </row>
    <row r="46" spans="1:7" ht="84" customHeight="1">
      <c r="A46" s="481"/>
      <c r="B46" s="111" t="s">
        <v>77</v>
      </c>
      <c r="C46" s="112" t="s">
        <v>307</v>
      </c>
      <c r="D46" s="113" t="s">
        <v>50</v>
      </c>
      <c r="E46" s="113" t="s">
        <v>50</v>
      </c>
      <c r="F46" s="325" t="s">
        <v>214</v>
      </c>
      <c r="G46" s="325" t="s">
        <v>214</v>
      </c>
    </row>
    <row r="47" spans="1:7" ht="84" customHeight="1">
      <c r="A47" s="481"/>
      <c r="B47" s="111" t="s">
        <v>325</v>
      </c>
      <c r="C47" s="112" t="s">
        <v>326</v>
      </c>
      <c r="D47" s="268" t="s">
        <v>214</v>
      </c>
      <c r="E47" s="268" t="s">
        <v>214</v>
      </c>
      <c r="F47" s="113" t="s">
        <v>50</v>
      </c>
      <c r="G47" s="113" t="s">
        <v>50</v>
      </c>
    </row>
    <row r="48" spans="1:7" ht="84" customHeight="1">
      <c r="A48" s="481"/>
      <c r="B48" s="111" t="s">
        <v>199</v>
      </c>
      <c r="C48" s="112" t="s">
        <v>81</v>
      </c>
      <c r="D48" s="113" t="s">
        <v>50</v>
      </c>
      <c r="E48" s="113" t="s">
        <v>50</v>
      </c>
      <c r="F48" s="113" t="s">
        <v>50</v>
      </c>
      <c r="G48" s="113" t="s">
        <v>50</v>
      </c>
    </row>
    <row r="49" spans="1:7" ht="84" customHeight="1">
      <c r="A49" s="481"/>
      <c r="B49" s="111" t="s">
        <v>451</v>
      </c>
      <c r="C49" s="112" t="s">
        <v>153</v>
      </c>
      <c r="D49" s="268" t="s">
        <v>214</v>
      </c>
      <c r="E49" s="113" t="s">
        <v>50</v>
      </c>
      <c r="F49" s="268" t="s">
        <v>214</v>
      </c>
      <c r="G49" s="268" t="s">
        <v>214</v>
      </c>
    </row>
    <row r="50" spans="1:7" ht="84" customHeight="1">
      <c r="A50" s="481"/>
      <c r="B50" s="111" t="s">
        <v>598</v>
      </c>
      <c r="C50" s="112" t="s">
        <v>633</v>
      </c>
      <c r="D50" s="113" t="s">
        <v>50</v>
      </c>
      <c r="E50" s="113" t="s">
        <v>50</v>
      </c>
      <c r="F50" s="113" t="s">
        <v>50</v>
      </c>
      <c r="G50" s="113" t="s">
        <v>50</v>
      </c>
    </row>
    <row r="51" spans="1:7" ht="84" customHeight="1">
      <c r="A51" s="481"/>
      <c r="B51" s="111" t="s">
        <v>649</v>
      </c>
      <c r="C51" s="112" t="s">
        <v>650</v>
      </c>
      <c r="D51" s="268" t="s">
        <v>214</v>
      </c>
      <c r="E51" s="268" t="s">
        <v>214</v>
      </c>
      <c r="F51" s="113" t="s">
        <v>50</v>
      </c>
      <c r="G51" s="113" t="s">
        <v>50</v>
      </c>
    </row>
    <row r="52" spans="1:7" ht="84" customHeight="1">
      <c r="A52" s="481"/>
      <c r="B52" s="122" t="s">
        <v>78</v>
      </c>
      <c r="C52" s="119" t="s">
        <v>272</v>
      </c>
      <c r="D52" s="113" t="s">
        <v>50</v>
      </c>
      <c r="E52" s="113" t="s">
        <v>50</v>
      </c>
      <c r="F52" s="113" t="s">
        <v>50</v>
      </c>
      <c r="G52" s="113" t="s">
        <v>50</v>
      </c>
    </row>
    <row r="53" spans="1:7" ht="84" customHeight="1">
      <c r="A53" s="481"/>
      <c r="B53" s="111" t="s">
        <v>589</v>
      </c>
      <c r="C53" s="112" t="s">
        <v>643</v>
      </c>
      <c r="D53" s="113" t="s">
        <v>50</v>
      </c>
      <c r="E53" s="113" t="s">
        <v>50</v>
      </c>
      <c r="F53" s="113" t="s">
        <v>50</v>
      </c>
      <c r="G53" s="113" t="s">
        <v>50</v>
      </c>
    </row>
    <row r="54" spans="1:7" ht="87" customHeight="1">
      <c r="A54" s="481"/>
      <c r="B54" s="111" t="s">
        <v>263</v>
      </c>
      <c r="C54" s="123" t="s">
        <v>327</v>
      </c>
      <c r="D54" s="268" t="s">
        <v>214</v>
      </c>
      <c r="E54" s="268" t="s">
        <v>214</v>
      </c>
      <c r="F54" s="113" t="s">
        <v>50</v>
      </c>
      <c r="G54" s="113" t="s">
        <v>50</v>
      </c>
    </row>
    <row r="55" spans="1:7" ht="84" customHeight="1">
      <c r="A55" s="481"/>
      <c r="B55" s="111" t="s">
        <v>296</v>
      </c>
      <c r="C55" s="112" t="s">
        <v>308</v>
      </c>
      <c r="D55" s="113" t="s">
        <v>50</v>
      </c>
      <c r="E55" s="113" t="s">
        <v>50</v>
      </c>
      <c r="F55" s="113" t="s">
        <v>50</v>
      </c>
      <c r="G55" s="113" t="s">
        <v>50</v>
      </c>
    </row>
    <row r="56" spans="1:7" ht="84" customHeight="1">
      <c r="A56" s="481"/>
      <c r="B56" s="122" t="s">
        <v>588</v>
      </c>
      <c r="C56" s="123" t="s">
        <v>644</v>
      </c>
      <c r="D56" s="113" t="s">
        <v>50</v>
      </c>
      <c r="E56" s="113" t="s">
        <v>50</v>
      </c>
      <c r="F56" s="113" t="s">
        <v>50</v>
      </c>
      <c r="G56" s="113" t="s">
        <v>50</v>
      </c>
    </row>
    <row r="57" spans="1:7" ht="84" customHeight="1">
      <c r="A57" s="481"/>
      <c r="B57" s="122" t="s">
        <v>317</v>
      </c>
      <c r="C57" s="123" t="s">
        <v>318</v>
      </c>
      <c r="D57" s="113" t="s">
        <v>50</v>
      </c>
      <c r="E57" s="113" t="s">
        <v>50</v>
      </c>
      <c r="F57" s="113" t="s">
        <v>50</v>
      </c>
      <c r="G57" s="113" t="s">
        <v>50</v>
      </c>
    </row>
    <row r="58" spans="1:7" ht="87" customHeight="1">
      <c r="A58" s="481"/>
      <c r="B58" s="122" t="s">
        <v>645</v>
      </c>
      <c r="C58" s="123" t="s">
        <v>651</v>
      </c>
      <c r="D58" s="268" t="s">
        <v>214</v>
      </c>
      <c r="E58" s="268" t="s">
        <v>214</v>
      </c>
      <c r="F58" s="113" t="s">
        <v>50</v>
      </c>
      <c r="G58" s="113" t="s">
        <v>50</v>
      </c>
    </row>
    <row r="59" spans="1:7" ht="87" customHeight="1">
      <c r="A59" s="481"/>
      <c r="B59" s="122" t="s">
        <v>558</v>
      </c>
      <c r="C59" s="123" t="s">
        <v>559</v>
      </c>
      <c r="D59" s="268" t="s">
        <v>214</v>
      </c>
      <c r="E59" s="268" t="s">
        <v>214</v>
      </c>
      <c r="F59" s="113" t="s">
        <v>50</v>
      </c>
      <c r="G59" s="113" t="s">
        <v>50</v>
      </c>
    </row>
    <row r="60" spans="1:7" ht="87" customHeight="1">
      <c r="A60" s="481"/>
      <c r="B60" s="122" t="s">
        <v>310</v>
      </c>
      <c r="C60" s="123" t="s">
        <v>312</v>
      </c>
      <c r="D60" s="113" t="s">
        <v>50</v>
      </c>
      <c r="E60" s="113" t="s">
        <v>50</v>
      </c>
      <c r="F60" s="113" t="s">
        <v>50</v>
      </c>
      <c r="G60" s="113" t="s">
        <v>50</v>
      </c>
    </row>
    <row r="61" spans="1:7" ht="87" customHeight="1">
      <c r="A61" s="481"/>
      <c r="B61" s="122" t="s">
        <v>560</v>
      </c>
      <c r="C61" s="123" t="s">
        <v>561</v>
      </c>
      <c r="D61" s="113" t="s">
        <v>50</v>
      </c>
      <c r="E61" s="113" t="s">
        <v>50</v>
      </c>
      <c r="F61" s="113" t="s">
        <v>50</v>
      </c>
      <c r="G61" s="113" t="s">
        <v>50</v>
      </c>
    </row>
    <row r="62" spans="1:7" ht="81" customHeight="1">
      <c r="A62" s="481"/>
      <c r="B62" s="122" t="s">
        <v>313</v>
      </c>
      <c r="C62" s="123" t="s">
        <v>314</v>
      </c>
      <c r="D62" s="113" t="s">
        <v>50</v>
      </c>
      <c r="E62" s="113" t="s">
        <v>50</v>
      </c>
      <c r="F62" s="268" t="s">
        <v>214</v>
      </c>
      <c r="G62" s="268" t="s">
        <v>214</v>
      </c>
    </row>
    <row r="63" spans="1:7" ht="81" customHeight="1">
      <c r="A63" s="481"/>
      <c r="B63" s="122" t="s">
        <v>315</v>
      </c>
      <c r="C63" s="123" t="s">
        <v>316</v>
      </c>
      <c r="D63" s="113" t="s">
        <v>50</v>
      </c>
      <c r="E63" s="113" t="s">
        <v>50</v>
      </c>
      <c r="F63" s="113" t="s">
        <v>50</v>
      </c>
      <c r="G63" s="113" t="s">
        <v>50</v>
      </c>
    </row>
    <row r="64" spans="1:7" ht="81" customHeight="1">
      <c r="A64" s="370"/>
      <c r="B64" s="122" t="s">
        <v>591</v>
      </c>
      <c r="C64" s="123" t="s">
        <v>592</v>
      </c>
      <c r="D64" s="113" t="s">
        <v>50</v>
      </c>
      <c r="E64" s="113" t="s">
        <v>50</v>
      </c>
      <c r="F64" s="113" t="s">
        <v>50</v>
      </c>
      <c r="G64" s="113" t="s">
        <v>50</v>
      </c>
    </row>
    <row r="65" spans="1:34" ht="81" customHeight="1">
      <c r="A65" s="370"/>
      <c r="B65" s="122" t="s">
        <v>569</v>
      </c>
      <c r="C65" s="123" t="s">
        <v>570</v>
      </c>
      <c r="D65" s="268" t="s">
        <v>214</v>
      </c>
      <c r="E65" s="113" t="s">
        <v>50</v>
      </c>
      <c r="F65" s="113" t="s">
        <v>50</v>
      </c>
      <c r="G65" s="113" t="s">
        <v>50</v>
      </c>
    </row>
    <row r="66" spans="1:34" ht="81" customHeight="1">
      <c r="A66" s="370"/>
      <c r="B66" s="122" t="s">
        <v>594</v>
      </c>
      <c r="C66" s="123" t="s">
        <v>593</v>
      </c>
      <c r="D66" s="113" t="s">
        <v>50</v>
      </c>
      <c r="E66" s="113" t="s">
        <v>50</v>
      </c>
      <c r="F66" s="113" t="s">
        <v>50</v>
      </c>
      <c r="G66" s="113" t="s">
        <v>50</v>
      </c>
    </row>
    <row r="67" spans="1:34" ht="81" customHeight="1">
      <c r="A67" s="370"/>
      <c r="B67" s="122" t="s">
        <v>595</v>
      </c>
      <c r="C67" s="123" t="s">
        <v>596</v>
      </c>
      <c r="D67" s="113" t="s">
        <v>50</v>
      </c>
      <c r="E67" s="113" t="s">
        <v>50</v>
      </c>
      <c r="F67" s="113" t="s">
        <v>50</v>
      </c>
      <c r="G67" s="113" t="s">
        <v>50</v>
      </c>
    </row>
    <row r="68" spans="1:34" ht="81" customHeight="1">
      <c r="A68" s="370"/>
      <c r="B68" s="122" t="s">
        <v>647</v>
      </c>
      <c r="C68" s="123" t="s">
        <v>648</v>
      </c>
      <c r="D68" s="268" t="s">
        <v>214</v>
      </c>
      <c r="E68" s="113" t="s">
        <v>50</v>
      </c>
      <c r="F68" s="268" t="s">
        <v>214</v>
      </c>
      <c r="G68" s="268" t="s">
        <v>214</v>
      </c>
    </row>
    <row r="69" spans="1:34" ht="81" customHeight="1" thickBot="1">
      <c r="A69" s="370"/>
      <c r="B69" s="122" t="s">
        <v>567</v>
      </c>
      <c r="C69" s="123" t="s">
        <v>568</v>
      </c>
      <c r="D69" s="268" t="s">
        <v>406</v>
      </c>
      <c r="E69" s="268" t="s">
        <v>406</v>
      </c>
      <c r="F69" s="113" t="s">
        <v>50</v>
      </c>
      <c r="G69" s="113" t="s">
        <v>50</v>
      </c>
    </row>
    <row r="70" spans="1:34" ht="141" customHeight="1" thickBot="1">
      <c r="A70" s="130"/>
      <c r="B70" s="131"/>
      <c r="C70" s="457"/>
      <c r="D70" s="458"/>
      <c r="E70" s="458"/>
      <c r="F70" s="458"/>
      <c r="G70" s="458"/>
    </row>
    <row r="71" spans="1:34" s="234" customFormat="1" ht="179.25" customHeight="1" thickBot="1">
      <c r="A71" s="290"/>
      <c r="B71" s="291"/>
      <c r="C71" s="393"/>
      <c r="D71" s="394"/>
      <c r="E71" s="394"/>
      <c r="F71" s="394"/>
      <c r="G71" s="394"/>
      <c r="H71" s="279"/>
      <c r="I71" s="279"/>
      <c r="J71" s="279"/>
      <c r="K71" s="279"/>
      <c r="L71" s="279"/>
      <c r="M71" s="279"/>
      <c r="N71" s="279"/>
      <c r="O71" s="279"/>
      <c r="P71" s="279"/>
      <c r="Q71" s="279"/>
      <c r="R71" s="279"/>
      <c r="S71" s="279"/>
      <c r="T71" s="279"/>
      <c r="U71" s="279"/>
      <c r="V71" s="279"/>
      <c r="W71" s="279"/>
      <c r="X71" s="279"/>
      <c r="Y71" s="279"/>
      <c r="Z71" s="279"/>
      <c r="AA71" s="279"/>
      <c r="AB71" s="279"/>
      <c r="AC71" s="279"/>
      <c r="AD71" s="279"/>
      <c r="AE71" s="279"/>
      <c r="AF71" s="279"/>
      <c r="AG71" s="279"/>
      <c r="AH71" s="279"/>
    </row>
    <row r="72" spans="1:34" ht="54" customHeight="1"/>
  </sheetData>
  <mergeCells count="11">
    <mergeCell ref="B13:C13"/>
    <mergeCell ref="C70:G70"/>
    <mergeCell ref="C71:G71"/>
    <mergeCell ref="A1:A63"/>
    <mergeCell ref="B1:C6"/>
    <mergeCell ref="B7:C7"/>
    <mergeCell ref="B8:C8"/>
    <mergeCell ref="B9:C9"/>
    <mergeCell ref="B10:C10"/>
    <mergeCell ref="B11:C11"/>
    <mergeCell ref="B12:C12"/>
  </mergeCells>
  <hyperlinks>
    <hyperlink ref="B12:C12"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00"/>
    <pageSetUpPr fitToPage="1"/>
  </sheetPr>
  <dimension ref="A1:ES69"/>
  <sheetViews>
    <sheetView view="pageBreakPreview" zoomScale="25" zoomScaleNormal="75" zoomScaleSheetLayoutView="25" workbookViewId="0">
      <pane xSplit="1" ySplit="13" topLeftCell="B14" activePane="bottomRight" state="frozen"/>
      <selection sqref="A1:A78"/>
      <selection pane="topRight" sqref="A1:A78"/>
      <selection pane="bottomLeft" sqref="A1:A78"/>
      <selection pane="bottomRight" activeCell="B58" sqref="A48:XFD58"/>
    </sheetView>
  </sheetViews>
  <sheetFormatPr defaultRowHeight="12.75"/>
  <cols>
    <col min="1" max="1" width="21.85546875" style="105" customWidth="1"/>
    <col min="2" max="2" width="20.7109375" style="132" customWidth="1"/>
    <col min="3" max="3" width="196.5703125" style="133" customWidth="1"/>
    <col min="4" max="5" width="73.85546875" style="133" customWidth="1"/>
    <col min="6" max="6" width="38.28515625" style="105" customWidth="1"/>
    <col min="7" max="7" width="43.42578125" style="105" customWidth="1"/>
    <col min="8" max="8" width="45.140625" style="105" customWidth="1"/>
    <col min="9" max="16384" width="9.140625" style="105"/>
  </cols>
  <sheetData>
    <row r="1" spans="1:149" s="98" customFormat="1" ht="117" customHeight="1">
      <c r="A1" s="480" t="s">
        <v>348</v>
      </c>
      <c r="B1" s="488" t="s">
        <v>626</v>
      </c>
      <c r="C1" s="478"/>
      <c r="D1" s="94" t="s">
        <v>303</v>
      </c>
      <c r="E1" s="94" t="s">
        <v>303</v>
      </c>
    </row>
    <row r="2" spans="1:149" s="98" customFormat="1" ht="99" customHeight="1">
      <c r="A2" s="481"/>
      <c r="B2" s="489"/>
      <c r="C2" s="479"/>
      <c r="D2" s="260" t="s">
        <v>652</v>
      </c>
      <c r="E2" s="260" t="s">
        <v>652</v>
      </c>
    </row>
    <row r="3" spans="1:149" s="98" customFormat="1" ht="78" customHeight="1">
      <c r="A3" s="481"/>
      <c r="B3" s="489"/>
      <c r="C3" s="479"/>
      <c r="D3" s="99" t="s">
        <v>653</v>
      </c>
      <c r="E3" s="99" t="s">
        <v>653</v>
      </c>
    </row>
    <row r="4" spans="1:149" ht="78" customHeight="1">
      <c r="A4" s="481"/>
      <c r="B4" s="489"/>
      <c r="C4" s="479"/>
      <c r="D4" s="99" t="s">
        <v>629</v>
      </c>
      <c r="E4" s="99" t="s">
        <v>319</v>
      </c>
    </row>
    <row r="5" spans="1:149" ht="78" customHeight="1">
      <c r="A5" s="481"/>
      <c r="B5" s="489"/>
      <c r="C5" s="479"/>
      <c r="D5" s="99" t="s">
        <v>194</v>
      </c>
      <c r="E5" s="99" t="s">
        <v>194</v>
      </c>
    </row>
    <row r="6" spans="1:149" ht="78" customHeight="1">
      <c r="A6" s="481"/>
      <c r="B6" s="489"/>
      <c r="C6" s="479"/>
      <c r="D6" s="99" t="s">
        <v>185</v>
      </c>
      <c r="E6" s="99" t="s">
        <v>185</v>
      </c>
    </row>
    <row r="7" spans="1:149" ht="75" customHeight="1">
      <c r="A7" s="481"/>
      <c r="B7" s="490" t="s">
        <v>186</v>
      </c>
      <c r="C7" s="483"/>
      <c r="D7" s="285">
        <f>D8+D9+D10</f>
        <v>18999.999999487998</v>
      </c>
      <c r="E7" s="285">
        <f>E8+E9+E10</f>
        <v>21000.000000304</v>
      </c>
    </row>
    <row r="8" spans="1:149" ht="78" customHeight="1">
      <c r="A8" s="481"/>
      <c r="B8" s="491" t="s">
        <v>187</v>
      </c>
      <c r="C8" s="484"/>
      <c r="D8" s="171">
        <f>8%*(D10+D11)*110%</f>
        <v>1277.4189204479999</v>
      </c>
      <c r="E8" s="171">
        <f>8%*(E10+E11)*110%</f>
        <v>1409.949040984</v>
      </c>
    </row>
    <row r="9" spans="1:149" ht="75" customHeight="1">
      <c r="A9" s="481"/>
      <c r="B9" s="490" t="s">
        <v>188</v>
      </c>
      <c r="C9" s="483"/>
      <c r="D9" s="158">
        <f>D10*24%</f>
        <v>3430.1769830399999</v>
      </c>
      <c r="E9" s="158">
        <f>E10*24%</f>
        <v>3791.6227663199998</v>
      </c>
    </row>
    <row r="10" spans="1:149" ht="84" customHeight="1">
      <c r="A10" s="481"/>
      <c r="B10" s="491" t="s">
        <v>189</v>
      </c>
      <c r="C10" s="484"/>
      <c r="D10" s="356">
        <v>14292.404096</v>
      </c>
      <c r="E10" s="356">
        <v>15798.428193</v>
      </c>
    </row>
    <row r="11" spans="1:149" s="202" customFormat="1" ht="89.25" customHeight="1">
      <c r="A11" s="481"/>
      <c r="B11" s="491" t="s">
        <v>403</v>
      </c>
      <c r="C11" s="484"/>
      <c r="D11" s="356">
        <v>223.72</v>
      </c>
      <c r="E11" s="356">
        <v>223.72</v>
      </c>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row>
    <row r="12" spans="1:149" ht="66" customHeight="1">
      <c r="A12" s="481"/>
      <c r="B12" s="419" t="s">
        <v>190</v>
      </c>
      <c r="C12" s="420"/>
      <c r="D12" s="173" t="s">
        <v>654</v>
      </c>
      <c r="E12" s="173" t="s">
        <v>655</v>
      </c>
    </row>
    <row r="13" spans="1:149" ht="84" customHeight="1">
      <c r="A13" s="481"/>
      <c r="B13" s="492" t="s">
        <v>48</v>
      </c>
      <c r="C13" s="493"/>
      <c r="D13" s="110"/>
      <c r="E13" s="110"/>
    </row>
    <row r="14" spans="1:149" ht="84" customHeight="1">
      <c r="A14" s="481"/>
      <c r="B14" s="117"/>
      <c r="C14" s="112" t="s">
        <v>646</v>
      </c>
      <c r="D14" s="113" t="s">
        <v>50</v>
      </c>
      <c r="E14" s="113" t="s">
        <v>50</v>
      </c>
    </row>
    <row r="15" spans="1:149" ht="84" customHeight="1">
      <c r="A15" s="481"/>
      <c r="B15" s="117"/>
      <c r="C15" s="112" t="s">
        <v>309</v>
      </c>
      <c r="D15" s="113" t="s">
        <v>50</v>
      </c>
      <c r="E15" s="113" t="s">
        <v>50</v>
      </c>
    </row>
    <row r="16" spans="1:149" ht="84" customHeight="1">
      <c r="A16" s="481"/>
      <c r="B16" s="111"/>
      <c r="C16" s="112" t="s">
        <v>209</v>
      </c>
      <c r="D16" s="113" t="s">
        <v>50</v>
      </c>
      <c r="E16" s="113" t="s">
        <v>50</v>
      </c>
    </row>
    <row r="17" spans="1:5" ht="84" customHeight="1">
      <c r="A17" s="481"/>
      <c r="B17" s="117"/>
      <c r="C17" s="112" t="s">
        <v>36</v>
      </c>
      <c r="D17" s="113" t="s">
        <v>50</v>
      </c>
      <c r="E17" s="113" t="s">
        <v>50</v>
      </c>
    </row>
    <row r="18" spans="1:5" ht="84" customHeight="1">
      <c r="A18" s="481"/>
      <c r="B18" s="117"/>
      <c r="C18" s="112" t="s">
        <v>346</v>
      </c>
      <c r="D18" s="113" t="s">
        <v>50</v>
      </c>
      <c r="E18" s="325" t="s">
        <v>214</v>
      </c>
    </row>
    <row r="19" spans="1:5" ht="84" customHeight="1">
      <c r="A19" s="481"/>
      <c r="B19" s="111"/>
      <c r="C19" s="112" t="s">
        <v>264</v>
      </c>
      <c r="D19" s="113" t="s">
        <v>50</v>
      </c>
      <c r="E19" s="113" t="s">
        <v>50</v>
      </c>
    </row>
    <row r="20" spans="1:5" ht="108" customHeight="1">
      <c r="A20" s="481"/>
      <c r="B20" s="117"/>
      <c r="C20" s="112" t="s">
        <v>324</v>
      </c>
      <c r="D20" s="325" t="s">
        <v>214</v>
      </c>
      <c r="E20" s="113" t="s">
        <v>50</v>
      </c>
    </row>
    <row r="21" spans="1:5" ht="108" customHeight="1">
      <c r="A21" s="481"/>
      <c r="B21" s="117"/>
      <c r="C21" s="112" t="s">
        <v>637</v>
      </c>
      <c r="D21" s="325" t="s">
        <v>214</v>
      </c>
      <c r="E21" s="113" t="s">
        <v>50</v>
      </c>
    </row>
    <row r="22" spans="1:5" ht="84" customHeight="1">
      <c r="A22" s="481"/>
      <c r="B22" s="117"/>
      <c r="C22" s="112" t="s">
        <v>239</v>
      </c>
      <c r="D22" s="325" t="s">
        <v>214</v>
      </c>
      <c r="E22" s="113" t="s">
        <v>50</v>
      </c>
    </row>
    <row r="23" spans="1:5" ht="84" customHeight="1">
      <c r="A23" s="481"/>
      <c r="B23" s="117"/>
      <c r="C23" s="112" t="s">
        <v>320</v>
      </c>
      <c r="D23" s="325" t="s">
        <v>214</v>
      </c>
      <c r="E23" s="113" t="s">
        <v>50</v>
      </c>
    </row>
    <row r="24" spans="1:5" ht="129" customHeight="1">
      <c r="A24" s="481"/>
      <c r="B24" s="117"/>
      <c r="C24" s="112" t="s">
        <v>635</v>
      </c>
      <c r="D24" s="325" t="s">
        <v>214</v>
      </c>
      <c r="E24" s="113" t="s">
        <v>50</v>
      </c>
    </row>
    <row r="25" spans="1:5" ht="129" customHeight="1">
      <c r="A25" s="481"/>
      <c r="B25" s="117"/>
      <c r="C25" s="112" t="s">
        <v>642</v>
      </c>
      <c r="D25" s="113" t="s">
        <v>50</v>
      </c>
      <c r="E25" s="325" t="s">
        <v>214</v>
      </c>
    </row>
    <row r="26" spans="1:5" ht="129" customHeight="1">
      <c r="A26" s="481"/>
      <c r="B26" s="117"/>
      <c r="C26" s="112" t="s">
        <v>639</v>
      </c>
      <c r="D26" s="113" t="s">
        <v>50</v>
      </c>
      <c r="E26" s="325" t="s">
        <v>214</v>
      </c>
    </row>
    <row r="27" spans="1:5" ht="129" customHeight="1">
      <c r="A27" s="481"/>
      <c r="B27" s="117"/>
      <c r="C27" s="112" t="s">
        <v>633</v>
      </c>
      <c r="D27" s="113" t="s">
        <v>50</v>
      </c>
      <c r="E27" s="113" t="s">
        <v>50</v>
      </c>
    </row>
    <row r="28" spans="1:5" ht="84" customHeight="1">
      <c r="A28" s="481"/>
      <c r="B28" s="117"/>
      <c r="C28" s="112" t="s">
        <v>304</v>
      </c>
      <c r="D28" s="113" t="s">
        <v>50</v>
      </c>
      <c r="E28" s="113" t="s">
        <v>50</v>
      </c>
    </row>
    <row r="29" spans="1:5" ht="84" customHeight="1">
      <c r="A29" s="481"/>
      <c r="B29" s="117"/>
      <c r="C29" s="112" t="s">
        <v>100</v>
      </c>
      <c r="D29" s="116" t="s">
        <v>214</v>
      </c>
      <c r="E29" s="113" t="s">
        <v>50</v>
      </c>
    </row>
    <row r="30" spans="1:5" ht="84" customHeight="1">
      <c r="A30" s="481"/>
      <c r="B30" s="117"/>
      <c r="C30" s="112" t="s">
        <v>288</v>
      </c>
      <c r="D30" s="116" t="s">
        <v>214</v>
      </c>
      <c r="E30" s="113" t="s">
        <v>50</v>
      </c>
    </row>
    <row r="31" spans="1:5" ht="84" customHeight="1">
      <c r="A31" s="481"/>
      <c r="B31" s="111"/>
      <c r="C31" s="112" t="s">
        <v>597</v>
      </c>
      <c r="D31" s="113" t="s">
        <v>50</v>
      </c>
      <c r="E31" s="113" t="s">
        <v>50</v>
      </c>
    </row>
    <row r="32" spans="1:5" ht="87" customHeight="1">
      <c r="A32" s="481"/>
      <c r="B32" s="111"/>
      <c r="C32" s="112" t="s">
        <v>249</v>
      </c>
      <c r="D32" s="116" t="s">
        <v>214</v>
      </c>
      <c r="E32" s="113" t="s">
        <v>50</v>
      </c>
    </row>
    <row r="33" spans="1:5" ht="87" customHeight="1">
      <c r="A33" s="481"/>
      <c r="B33" s="111"/>
      <c r="C33" s="112" t="s">
        <v>563</v>
      </c>
      <c r="D33" s="116" t="s">
        <v>214</v>
      </c>
      <c r="E33" s="113" t="s">
        <v>50</v>
      </c>
    </row>
    <row r="34" spans="1:5" ht="84" customHeight="1">
      <c r="A34" s="481"/>
      <c r="B34" s="111"/>
      <c r="C34" s="112" t="s">
        <v>311</v>
      </c>
      <c r="D34" s="113" t="s">
        <v>50</v>
      </c>
      <c r="E34" s="113" t="s">
        <v>50</v>
      </c>
    </row>
    <row r="35" spans="1:5" ht="84" customHeight="1">
      <c r="A35" s="481"/>
      <c r="B35" s="182"/>
      <c r="C35" s="183" t="s">
        <v>332</v>
      </c>
      <c r="D35" s="113" t="s">
        <v>50</v>
      </c>
      <c r="E35" s="113" t="s">
        <v>50</v>
      </c>
    </row>
    <row r="36" spans="1:5" ht="84" customHeight="1">
      <c r="A36" s="481"/>
      <c r="B36" s="111"/>
      <c r="C36" s="112" t="s">
        <v>641</v>
      </c>
      <c r="D36" s="116" t="s">
        <v>214</v>
      </c>
      <c r="E36" s="113" t="s">
        <v>50</v>
      </c>
    </row>
    <row r="37" spans="1:5" ht="84" customHeight="1">
      <c r="A37" s="481"/>
      <c r="B37" s="111"/>
      <c r="C37" s="112" t="s">
        <v>557</v>
      </c>
      <c r="D37" s="116" t="s">
        <v>214</v>
      </c>
      <c r="E37" s="113" t="s">
        <v>50</v>
      </c>
    </row>
    <row r="38" spans="1:5" ht="84" customHeight="1">
      <c r="A38" s="481"/>
      <c r="B38" s="111"/>
      <c r="C38" s="112" t="s">
        <v>35</v>
      </c>
      <c r="D38" s="113" t="s">
        <v>50</v>
      </c>
      <c r="E38" s="116" t="s">
        <v>214</v>
      </c>
    </row>
    <row r="39" spans="1:5" ht="84" customHeight="1">
      <c r="A39" s="481"/>
      <c r="B39" s="111"/>
      <c r="C39" s="112" t="s">
        <v>269</v>
      </c>
      <c r="D39" s="113" t="s">
        <v>50</v>
      </c>
      <c r="E39" s="113" t="s">
        <v>50</v>
      </c>
    </row>
    <row r="40" spans="1:5" ht="84" customHeight="1">
      <c r="A40" s="481"/>
      <c r="B40" s="111"/>
      <c r="C40" s="112" t="s">
        <v>322</v>
      </c>
      <c r="D40" s="113" t="s">
        <v>50</v>
      </c>
      <c r="E40" s="113" t="s">
        <v>50</v>
      </c>
    </row>
    <row r="41" spans="1:5" ht="84" customHeight="1">
      <c r="A41" s="481"/>
      <c r="B41" s="122"/>
      <c r="C41" s="119" t="s">
        <v>59</v>
      </c>
      <c r="D41" s="113" t="s">
        <v>50</v>
      </c>
      <c r="E41" s="113" t="s">
        <v>50</v>
      </c>
    </row>
    <row r="42" spans="1:5" ht="84" customHeight="1">
      <c r="A42" s="481"/>
      <c r="B42" s="122"/>
      <c r="C42" s="119" t="s">
        <v>113</v>
      </c>
      <c r="D42" s="113" t="s">
        <v>50</v>
      </c>
      <c r="E42" s="113" t="s">
        <v>50</v>
      </c>
    </row>
    <row r="43" spans="1:5" ht="84" customHeight="1">
      <c r="A43" s="481"/>
      <c r="B43" s="122"/>
      <c r="C43" s="119" t="s">
        <v>14</v>
      </c>
      <c r="D43" s="113" t="s">
        <v>50</v>
      </c>
      <c r="E43" s="113" t="s">
        <v>50</v>
      </c>
    </row>
    <row r="44" spans="1:5" ht="84" customHeight="1">
      <c r="A44" s="481"/>
      <c r="B44" s="111"/>
      <c r="C44" s="112" t="s">
        <v>201</v>
      </c>
      <c r="D44" s="268" t="s">
        <v>406</v>
      </c>
      <c r="E44" s="113" t="s">
        <v>50</v>
      </c>
    </row>
    <row r="45" spans="1:5" ht="84" customHeight="1">
      <c r="A45" s="481"/>
      <c r="B45" s="111"/>
      <c r="C45" s="112" t="s">
        <v>307</v>
      </c>
      <c r="D45" s="113" t="s">
        <v>50</v>
      </c>
      <c r="E45" s="325" t="s">
        <v>214</v>
      </c>
    </row>
    <row r="46" spans="1:5" ht="84" customHeight="1">
      <c r="A46" s="481"/>
      <c r="B46" s="111"/>
      <c r="C46" s="112" t="s">
        <v>326</v>
      </c>
      <c r="D46" s="268" t="s">
        <v>214</v>
      </c>
      <c r="E46" s="113" t="s">
        <v>50</v>
      </c>
    </row>
    <row r="47" spans="1:5" ht="84" customHeight="1">
      <c r="A47" s="481"/>
      <c r="B47" s="111"/>
      <c r="C47" s="112" t="s">
        <v>81</v>
      </c>
      <c r="D47" s="113" t="s">
        <v>50</v>
      </c>
      <c r="E47" s="113" t="s">
        <v>50</v>
      </c>
    </row>
    <row r="48" spans="1:5" ht="84" customHeight="1">
      <c r="A48" s="481"/>
      <c r="B48" s="111"/>
      <c r="C48" s="112" t="s">
        <v>633</v>
      </c>
      <c r="D48" s="113" t="s">
        <v>50</v>
      </c>
      <c r="E48" s="113" t="s">
        <v>50</v>
      </c>
    </row>
    <row r="49" spans="1:5" ht="84" customHeight="1">
      <c r="A49" s="481"/>
      <c r="B49" s="111"/>
      <c r="C49" s="112" t="s">
        <v>650</v>
      </c>
      <c r="D49" s="268" t="s">
        <v>214</v>
      </c>
      <c r="E49" s="113" t="s">
        <v>50</v>
      </c>
    </row>
    <row r="50" spans="1:5" ht="84" customHeight="1">
      <c r="A50" s="481"/>
      <c r="B50" s="122"/>
      <c r="C50" s="119" t="s">
        <v>272</v>
      </c>
      <c r="D50" s="113" t="s">
        <v>50</v>
      </c>
      <c r="E50" s="113" t="s">
        <v>50</v>
      </c>
    </row>
    <row r="51" spans="1:5" ht="84" customHeight="1">
      <c r="A51" s="481"/>
      <c r="B51" s="111"/>
      <c r="C51" s="112" t="s">
        <v>643</v>
      </c>
      <c r="D51" s="113" t="s">
        <v>50</v>
      </c>
      <c r="E51" s="113" t="s">
        <v>50</v>
      </c>
    </row>
    <row r="52" spans="1:5" ht="87" customHeight="1">
      <c r="A52" s="481"/>
      <c r="B52" s="111"/>
      <c r="C52" s="123" t="s">
        <v>327</v>
      </c>
      <c r="D52" s="268" t="s">
        <v>214</v>
      </c>
      <c r="E52" s="113" t="s">
        <v>50</v>
      </c>
    </row>
    <row r="53" spans="1:5" ht="84" customHeight="1">
      <c r="A53" s="481"/>
      <c r="B53" s="111"/>
      <c r="C53" s="112" t="s">
        <v>308</v>
      </c>
      <c r="D53" s="113" t="s">
        <v>50</v>
      </c>
      <c r="E53" s="113" t="s">
        <v>50</v>
      </c>
    </row>
    <row r="54" spans="1:5" ht="84" customHeight="1">
      <c r="A54" s="481"/>
      <c r="B54" s="122"/>
      <c r="C54" s="123" t="s">
        <v>644</v>
      </c>
      <c r="D54" s="113" t="s">
        <v>50</v>
      </c>
      <c r="E54" s="113" t="s">
        <v>50</v>
      </c>
    </row>
    <row r="55" spans="1:5" ht="84" customHeight="1">
      <c r="A55" s="481"/>
      <c r="B55" s="122"/>
      <c r="C55" s="123" t="s">
        <v>318</v>
      </c>
      <c r="D55" s="113" t="s">
        <v>50</v>
      </c>
      <c r="E55" s="113" t="s">
        <v>50</v>
      </c>
    </row>
    <row r="56" spans="1:5" ht="87" customHeight="1">
      <c r="A56" s="481"/>
      <c r="B56" s="122"/>
      <c r="C56" s="123" t="s">
        <v>651</v>
      </c>
      <c r="D56" s="268" t="s">
        <v>214</v>
      </c>
      <c r="E56" s="113" t="s">
        <v>50</v>
      </c>
    </row>
    <row r="57" spans="1:5" ht="87" customHeight="1">
      <c r="A57" s="481"/>
      <c r="B57" s="122"/>
      <c r="C57" s="123" t="s">
        <v>559</v>
      </c>
      <c r="D57" s="268" t="s">
        <v>214</v>
      </c>
      <c r="E57" s="113" t="s">
        <v>50</v>
      </c>
    </row>
    <row r="58" spans="1:5" ht="87" customHeight="1">
      <c r="A58" s="481"/>
      <c r="B58" s="122"/>
      <c r="C58" s="123" t="s">
        <v>312</v>
      </c>
      <c r="D58" s="113" t="s">
        <v>50</v>
      </c>
      <c r="E58" s="113" t="s">
        <v>50</v>
      </c>
    </row>
    <row r="59" spans="1:5" ht="87" customHeight="1">
      <c r="A59" s="481"/>
      <c r="B59" s="122"/>
      <c r="C59" s="123" t="s">
        <v>561</v>
      </c>
      <c r="D59" s="113" t="s">
        <v>50</v>
      </c>
      <c r="E59" s="113" t="s">
        <v>50</v>
      </c>
    </row>
    <row r="60" spans="1:5" ht="81" customHeight="1">
      <c r="A60" s="481"/>
      <c r="B60" s="122"/>
      <c r="C60" s="123" t="s">
        <v>314</v>
      </c>
      <c r="D60" s="113" t="s">
        <v>50</v>
      </c>
      <c r="E60" s="268" t="s">
        <v>214</v>
      </c>
    </row>
    <row r="61" spans="1:5" ht="81" customHeight="1">
      <c r="A61" s="481"/>
      <c r="B61" s="122"/>
      <c r="C61" s="123" t="s">
        <v>316</v>
      </c>
      <c r="D61" s="113" t="s">
        <v>50</v>
      </c>
      <c r="E61" s="113" t="s">
        <v>50</v>
      </c>
    </row>
    <row r="62" spans="1:5" ht="81" customHeight="1">
      <c r="A62" s="370"/>
      <c r="B62" s="122"/>
      <c r="C62" s="123" t="s">
        <v>592</v>
      </c>
      <c r="D62" s="113" t="s">
        <v>50</v>
      </c>
      <c r="E62" s="113" t="s">
        <v>50</v>
      </c>
    </row>
    <row r="63" spans="1:5" ht="81" customHeight="1">
      <c r="A63" s="370"/>
      <c r="B63" s="122"/>
      <c r="C63" s="123" t="s">
        <v>570</v>
      </c>
      <c r="D63" s="268" t="s">
        <v>214</v>
      </c>
      <c r="E63" s="113" t="s">
        <v>50</v>
      </c>
    </row>
    <row r="64" spans="1:5" ht="81" customHeight="1">
      <c r="A64" s="370"/>
      <c r="B64" s="122"/>
      <c r="C64" s="123" t="s">
        <v>593</v>
      </c>
      <c r="D64" s="113" t="s">
        <v>50</v>
      </c>
      <c r="E64" s="113" t="s">
        <v>50</v>
      </c>
    </row>
    <row r="65" spans="1:32" ht="81" customHeight="1">
      <c r="A65" s="370"/>
      <c r="B65" s="122"/>
      <c r="C65" s="123" t="s">
        <v>596</v>
      </c>
      <c r="D65" s="113" t="s">
        <v>50</v>
      </c>
      <c r="E65" s="113" t="s">
        <v>50</v>
      </c>
    </row>
    <row r="66" spans="1:32" ht="81" customHeight="1" thickBot="1">
      <c r="A66" s="370"/>
      <c r="B66" s="122"/>
      <c r="C66" s="123" t="s">
        <v>568</v>
      </c>
      <c r="D66" s="268" t="s">
        <v>406</v>
      </c>
      <c r="E66" s="113" t="s">
        <v>50</v>
      </c>
    </row>
    <row r="67" spans="1:32" ht="141" customHeight="1" thickBot="1">
      <c r="A67" s="130"/>
      <c r="B67" s="131"/>
      <c r="C67" s="457"/>
      <c r="D67" s="458"/>
      <c r="E67" s="458"/>
    </row>
    <row r="68" spans="1:32" s="234" customFormat="1" ht="179.25" customHeight="1" thickBot="1">
      <c r="A68" s="290"/>
      <c r="B68" s="291"/>
      <c r="C68" s="393"/>
      <c r="D68" s="394"/>
      <c r="E68" s="394"/>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c r="AF68" s="279"/>
    </row>
    <row r="69" spans="1:32" ht="54" customHeight="1"/>
  </sheetData>
  <mergeCells count="11">
    <mergeCell ref="B13:C13"/>
    <mergeCell ref="C67:E67"/>
    <mergeCell ref="C68:E68"/>
    <mergeCell ref="A1:A61"/>
    <mergeCell ref="B1:C6"/>
    <mergeCell ref="B7:C7"/>
    <mergeCell ref="B8:C8"/>
    <mergeCell ref="B9:C9"/>
    <mergeCell ref="B10:C10"/>
    <mergeCell ref="B11:C11"/>
    <mergeCell ref="B12:C12"/>
  </mergeCells>
  <hyperlinks>
    <hyperlink ref="B12:C12"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1" orientation="portrait" r:id="rId1"/>
  <headerFooter alignWithMargins="0">
    <oddFooter>&amp;R&amp;P</oddFooter>
  </headerFooter>
  <rowBreaks count="1" manualBreakCount="1">
    <brk id="47" max="7" man="1"/>
  </rowBreaks>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00"/>
  </sheetPr>
  <dimension ref="A1:ER63"/>
  <sheetViews>
    <sheetView view="pageBreakPreview" zoomScale="25" zoomScaleNormal="75" zoomScaleSheetLayoutView="25" workbookViewId="0">
      <pane xSplit="1" ySplit="13" topLeftCell="B14" activePane="bottomRight" state="frozen"/>
      <selection activeCell="D85" sqref="D85"/>
      <selection pane="topRight" activeCell="D85" sqref="D85"/>
      <selection pane="bottomLeft" activeCell="D85" sqref="D85"/>
      <selection pane="bottomRight" activeCell="C61" sqref="C61:D62"/>
    </sheetView>
  </sheetViews>
  <sheetFormatPr defaultRowHeight="12.75"/>
  <cols>
    <col min="1" max="1" width="21.85546875" style="105" customWidth="1"/>
    <col min="2" max="2" width="20.7109375" style="132" customWidth="1"/>
    <col min="3" max="3" width="196.5703125" style="133" customWidth="1"/>
    <col min="4" max="4" width="73.85546875" style="133" customWidth="1"/>
    <col min="5" max="5" width="38.28515625" style="105" customWidth="1"/>
    <col min="6" max="6" width="43.42578125" style="105" customWidth="1"/>
    <col min="7" max="7" width="45.140625" style="105" customWidth="1"/>
    <col min="8" max="16384" width="9.140625" style="105"/>
  </cols>
  <sheetData>
    <row r="1" spans="1:148" s="98" customFormat="1" ht="117" customHeight="1">
      <c r="A1" s="480" t="s">
        <v>348</v>
      </c>
      <c r="B1" s="488" t="s">
        <v>626</v>
      </c>
      <c r="C1" s="478"/>
      <c r="D1" s="94" t="s">
        <v>303</v>
      </c>
    </row>
    <row r="2" spans="1:148" s="98" customFormat="1" ht="99" customHeight="1">
      <c r="A2" s="481"/>
      <c r="B2" s="489"/>
      <c r="C2" s="479"/>
      <c r="D2" s="260" t="s">
        <v>656</v>
      </c>
    </row>
    <row r="3" spans="1:148" s="98" customFormat="1" ht="78" customHeight="1">
      <c r="A3" s="481"/>
      <c r="B3" s="489"/>
      <c r="C3" s="479"/>
      <c r="D3" s="99" t="s">
        <v>657</v>
      </c>
    </row>
    <row r="4" spans="1:148" ht="78" customHeight="1">
      <c r="A4" s="481"/>
      <c r="B4" s="489"/>
      <c r="C4" s="479"/>
      <c r="D4" s="99" t="s">
        <v>319</v>
      </c>
    </row>
    <row r="5" spans="1:148" ht="78" customHeight="1">
      <c r="A5" s="481"/>
      <c r="B5" s="489"/>
      <c r="C5" s="479"/>
      <c r="D5" s="99" t="s">
        <v>194</v>
      </c>
    </row>
    <row r="6" spans="1:148" ht="78" customHeight="1">
      <c r="A6" s="481"/>
      <c r="B6" s="489"/>
      <c r="C6" s="479"/>
      <c r="D6" s="99" t="s">
        <v>185</v>
      </c>
    </row>
    <row r="7" spans="1:148" ht="75" customHeight="1">
      <c r="A7" s="481"/>
      <c r="B7" s="490" t="s">
        <v>186</v>
      </c>
      <c r="C7" s="483"/>
      <c r="D7" s="285">
        <f>D8+D9+D10</f>
        <v>22000.000000047999</v>
      </c>
    </row>
    <row r="8" spans="1:148" ht="78" customHeight="1">
      <c r="A8" s="481"/>
      <c r="B8" s="491" t="s">
        <v>187</v>
      </c>
      <c r="C8" s="484"/>
      <c r="D8" s="171">
        <f>8%*(D10+D11)*110%</f>
        <v>1476.2141012080001</v>
      </c>
    </row>
    <row r="9" spans="1:148" ht="75" customHeight="1">
      <c r="A9" s="481"/>
      <c r="B9" s="490" t="s">
        <v>188</v>
      </c>
      <c r="C9" s="483"/>
      <c r="D9" s="158">
        <f>D10*24%</f>
        <v>3972.3456578400001</v>
      </c>
    </row>
    <row r="10" spans="1:148" ht="84" customHeight="1">
      <c r="A10" s="481"/>
      <c r="B10" s="491" t="s">
        <v>189</v>
      </c>
      <c r="C10" s="484"/>
      <c r="D10" s="356">
        <v>16551.440241</v>
      </c>
    </row>
    <row r="11" spans="1:148" s="202" customFormat="1" ht="89.25" customHeight="1">
      <c r="A11" s="481"/>
      <c r="B11" s="491" t="s">
        <v>403</v>
      </c>
      <c r="C11" s="484"/>
      <c r="D11" s="356">
        <v>223.72</v>
      </c>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row>
    <row r="12" spans="1:148" ht="66" customHeight="1">
      <c r="A12" s="481"/>
      <c r="B12" s="419" t="s">
        <v>190</v>
      </c>
      <c r="C12" s="420"/>
      <c r="D12" s="173" t="s">
        <v>658</v>
      </c>
    </row>
    <row r="13" spans="1:148" ht="84" customHeight="1">
      <c r="A13" s="481"/>
      <c r="B13" s="492" t="s">
        <v>48</v>
      </c>
      <c r="C13" s="493"/>
      <c r="D13" s="110"/>
    </row>
    <row r="14" spans="1:148" ht="84" customHeight="1">
      <c r="A14" s="481"/>
      <c r="B14" s="117"/>
      <c r="C14" s="112" t="s">
        <v>646</v>
      </c>
      <c r="D14" s="113" t="s">
        <v>50</v>
      </c>
    </row>
    <row r="15" spans="1:148" ht="84" customHeight="1">
      <c r="A15" s="481"/>
      <c r="B15" s="117" t="s">
        <v>195</v>
      </c>
      <c r="C15" s="112" t="s">
        <v>309</v>
      </c>
      <c r="D15" s="113" t="s">
        <v>50</v>
      </c>
    </row>
    <row r="16" spans="1:148" ht="84" customHeight="1">
      <c r="A16" s="481"/>
      <c r="B16" s="111" t="s">
        <v>179</v>
      </c>
      <c r="C16" s="112" t="s">
        <v>209</v>
      </c>
      <c r="D16" s="113" t="s">
        <v>50</v>
      </c>
    </row>
    <row r="17" spans="1:4" ht="84" customHeight="1">
      <c r="A17" s="481"/>
      <c r="B17" s="117" t="s">
        <v>168</v>
      </c>
      <c r="C17" s="112" t="s">
        <v>36</v>
      </c>
      <c r="D17" s="113" t="s">
        <v>50</v>
      </c>
    </row>
    <row r="18" spans="1:4" ht="84" customHeight="1">
      <c r="A18" s="481"/>
      <c r="B18" s="111" t="s">
        <v>138</v>
      </c>
      <c r="C18" s="112" t="s">
        <v>264</v>
      </c>
      <c r="D18" s="113" t="s">
        <v>50</v>
      </c>
    </row>
    <row r="19" spans="1:4" ht="108" customHeight="1">
      <c r="A19" s="481"/>
      <c r="B19" s="117" t="s">
        <v>0</v>
      </c>
      <c r="C19" s="112" t="s">
        <v>324</v>
      </c>
      <c r="D19" s="113" t="s">
        <v>50</v>
      </c>
    </row>
    <row r="20" spans="1:4" ht="108" customHeight="1">
      <c r="A20" s="481"/>
      <c r="B20" s="117" t="s">
        <v>636</v>
      </c>
      <c r="C20" s="112" t="s">
        <v>637</v>
      </c>
      <c r="D20" s="113" t="s">
        <v>50</v>
      </c>
    </row>
    <row r="21" spans="1:4" ht="84" customHeight="1">
      <c r="A21" s="481"/>
      <c r="B21" s="117" t="s">
        <v>193</v>
      </c>
      <c r="C21" s="112" t="s">
        <v>239</v>
      </c>
      <c r="D21" s="113" t="s">
        <v>50</v>
      </c>
    </row>
    <row r="22" spans="1:4" ht="84" customHeight="1">
      <c r="A22" s="481"/>
      <c r="B22" s="117" t="s">
        <v>61</v>
      </c>
      <c r="C22" s="112" t="s">
        <v>320</v>
      </c>
      <c r="D22" s="113" t="s">
        <v>50</v>
      </c>
    </row>
    <row r="23" spans="1:4" ht="129" customHeight="1">
      <c r="A23" s="481"/>
      <c r="B23" s="117" t="s">
        <v>634</v>
      </c>
      <c r="C23" s="112" t="s">
        <v>635</v>
      </c>
      <c r="D23" s="113" t="s">
        <v>50</v>
      </c>
    </row>
    <row r="24" spans="1:4" ht="129" customHeight="1">
      <c r="A24" s="481"/>
      <c r="B24" s="117" t="s">
        <v>632</v>
      </c>
      <c r="C24" s="112" t="s">
        <v>633</v>
      </c>
      <c r="D24" s="113" t="s">
        <v>50</v>
      </c>
    </row>
    <row r="25" spans="1:4" ht="84" customHeight="1">
      <c r="A25" s="481"/>
      <c r="B25" s="117" t="s">
        <v>53</v>
      </c>
      <c r="C25" s="112" t="s">
        <v>304</v>
      </c>
      <c r="D25" s="113" t="s">
        <v>50</v>
      </c>
    </row>
    <row r="26" spans="1:4" ht="84" customHeight="1">
      <c r="A26" s="481"/>
      <c r="B26" s="117" t="s">
        <v>99</v>
      </c>
      <c r="C26" s="112" t="s">
        <v>100</v>
      </c>
      <c r="D26" s="113" t="s">
        <v>50</v>
      </c>
    </row>
    <row r="27" spans="1:4" ht="84" customHeight="1">
      <c r="A27" s="481"/>
      <c r="B27" s="117" t="s">
        <v>285</v>
      </c>
      <c r="C27" s="112" t="s">
        <v>288</v>
      </c>
      <c r="D27" s="113" t="s">
        <v>50</v>
      </c>
    </row>
    <row r="28" spans="1:4" ht="84" customHeight="1">
      <c r="A28" s="481"/>
      <c r="B28" s="111" t="s">
        <v>56</v>
      </c>
      <c r="C28" s="112" t="s">
        <v>597</v>
      </c>
      <c r="D28" s="113" t="s">
        <v>50</v>
      </c>
    </row>
    <row r="29" spans="1:4" ht="87" customHeight="1">
      <c r="A29" s="481"/>
      <c r="B29" s="111" t="s">
        <v>125</v>
      </c>
      <c r="C29" s="112" t="s">
        <v>249</v>
      </c>
      <c r="D29" s="113" t="s">
        <v>50</v>
      </c>
    </row>
    <row r="30" spans="1:4" ht="87" customHeight="1">
      <c r="A30" s="481"/>
      <c r="B30" s="111" t="s">
        <v>75</v>
      </c>
      <c r="C30" s="112" t="s">
        <v>563</v>
      </c>
      <c r="D30" s="113" t="s">
        <v>50</v>
      </c>
    </row>
    <row r="31" spans="1:4" ht="84" customHeight="1">
      <c r="A31" s="481"/>
      <c r="B31" s="111" t="s">
        <v>95</v>
      </c>
      <c r="C31" s="112" t="s">
        <v>311</v>
      </c>
      <c r="D31" s="113" t="s">
        <v>50</v>
      </c>
    </row>
    <row r="32" spans="1:4" ht="84" customHeight="1">
      <c r="A32" s="481"/>
      <c r="B32" s="182" t="s">
        <v>306</v>
      </c>
      <c r="C32" s="183" t="s">
        <v>332</v>
      </c>
      <c r="D32" s="113" t="s">
        <v>50</v>
      </c>
    </row>
    <row r="33" spans="1:4" ht="84" customHeight="1">
      <c r="A33" s="481"/>
      <c r="B33" s="111" t="s">
        <v>198</v>
      </c>
      <c r="C33" s="112" t="s">
        <v>641</v>
      </c>
      <c r="D33" s="113" t="s">
        <v>50</v>
      </c>
    </row>
    <row r="34" spans="1:4" ht="84" customHeight="1">
      <c r="A34" s="481"/>
      <c r="B34" s="111" t="s">
        <v>556</v>
      </c>
      <c r="C34" s="112" t="s">
        <v>557</v>
      </c>
      <c r="D34" s="113" t="s">
        <v>50</v>
      </c>
    </row>
    <row r="35" spans="1:4" ht="84" customHeight="1">
      <c r="A35" s="481"/>
      <c r="B35" s="111" t="s">
        <v>16</v>
      </c>
      <c r="C35" s="112" t="s">
        <v>269</v>
      </c>
      <c r="D35" s="113" t="s">
        <v>50</v>
      </c>
    </row>
    <row r="36" spans="1:4" ht="84" customHeight="1">
      <c r="A36" s="481"/>
      <c r="B36" s="111" t="s">
        <v>321</v>
      </c>
      <c r="C36" s="112" t="s">
        <v>322</v>
      </c>
      <c r="D36" s="113" t="s">
        <v>50</v>
      </c>
    </row>
    <row r="37" spans="1:4" ht="84" customHeight="1">
      <c r="A37" s="481"/>
      <c r="B37" s="122" t="s">
        <v>58</v>
      </c>
      <c r="C37" s="119" t="s">
        <v>59</v>
      </c>
      <c r="D37" s="113" t="s">
        <v>50</v>
      </c>
    </row>
    <row r="38" spans="1:4" ht="84" customHeight="1">
      <c r="A38" s="481"/>
      <c r="B38" s="122" t="s">
        <v>64</v>
      </c>
      <c r="C38" s="119" t="s">
        <v>113</v>
      </c>
      <c r="D38" s="113" t="s">
        <v>50</v>
      </c>
    </row>
    <row r="39" spans="1:4" ht="84" customHeight="1">
      <c r="A39" s="481"/>
      <c r="B39" s="122" t="s">
        <v>13</v>
      </c>
      <c r="C39" s="119" t="s">
        <v>14</v>
      </c>
      <c r="D39" s="113" t="s">
        <v>50</v>
      </c>
    </row>
    <row r="40" spans="1:4" ht="84" customHeight="1">
      <c r="A40" s="481"/>
      <c r="B40" s="111" t="s">
        <v>15</v>
      </c>
      <c r="C40" s="112" t="s">
        <v>201</v>
      </c>
      <c r="D40" s="113" t="s">
        <v>50</v>
      </c>
    </row>
    <row r="41" spans="1:4" ht="84" customHeight="1">
      <c r="A41" s="481"/>
      <c r="B41" s="111" t="s">
        <v>325</v>
      </c>
      <c r="C41" s="112" t="s">
        <v>326</v>
      </c>
      <c r="D41" s="113" t="s">
        <v>50</v>
      </c>
    </row>
    <row r="42" spans="1:4" ht="84" customHeight="1">
      <c r="A42" s="481"/>
      <c r="B42" s="111" t="s">
        <v>199</v>
      </c>
      <c r="C42" s="112" t="s">
        <v>81</v>
      </c>
      <c r="D42" s="113" t="s">
        <v>50</v>
      </c>
    </row>
    <row r="43" spans="1:4" ht="84" customHeight="1">
      <c r="A43" s="481"/>
      <c r="B43" s="111" t="s">
        <v>598</v>
      </c>
      <c r="C43" s="112" t="s">
        <v>633</v>
      </c>
      <c r="D43" s="113" t="s">
        <v>50</v>
      </c>
    </row>
    <row r="44" spans="1:4" ht="84" customHeight="1">
      <c r="A44" s="481"/>
      <c r="B44" s="111" t="s">
        <v>649</v>
      </c>
      <c r="C44" s="112" t="s">
        <v>650</v>
      </c>
      <c r="D44" s="113" t="s">
        <v>50</v>
      </c>
    </row>
    <row r="45" spans="1:4" ht="84" customHeight="1">
      <c r="A45" s="481"/>
      <c r="B45" s="122" t="s">
        <v>78</v>
      </c>
      <c r="C45" s="119" t="s">
        <v>272</v>
      </c>
      <c r="D45" s="113" t="s">
        <v>50</v>
      </c>
    </row>
    <row r="46" spans="1:4" ht="84" customHeight="1">
      <c r="A46" s="481"/>
      <c r="B46" s="111" t="s">
        <v>589</v>
      </c>
      <c r="C46" s="112" t="s">
        <v>643</v>
      </c>
      <c r="D46" s="113" t="s">
        <v>50</v>
      </c>
    </row>
    <row r="47" spans="1:4" ht="87" customHeight="1">
      <c r="A47" s="481"/>
      <c r="B47" s="111" t="s">
        <v>263</v>
      </c>
      <c r="C47" s="123" t="s">
        <v>327</v>
      </c>
      <c r="D47" s="113" t="s">
        <v>50</v>
      </c>
    </row>
    <row r="48" spans="1:4" ht="84" customHeight="1">
      <c r="A48" s="481"/>
      <c r="B48" s="111" t="s">
        <v>296</v>
      </c>
      <c r="C48" s="112" t="s">
        <v>308</v>
      </c>
      <c r="D48" s="113" t="s">
        <v>50</v>
      </c>
    </row>
    <row r="49" spans="1:31" ht="84" customHeight="1">
      <c r="A49" s="481"/>
      <c r="B49" s="122" t="s">
        <v>588</v>
      </c>
      <c r="C49" s="123" t="s">
        <v>644</v>
      </c>
      <c r="D49" s="113" t="s">
        <v>50</v>
      </c>
    </row>
    <row r="50" spans="1:31" ht="84" customHeight="1">
      <c r="A50" s="481"/>
      <c r="B50" s="122" t="s">
        <v>317</v>
      </c>
      <c r="C50" s="123" t="s">
        <v>318</v>
      </c>
      <c r="D50" s="113" t="s">
        <v>50</v>
      </c>
    </row>
    <row r="51" spans="1:31" ht="87" customHeight="1">
      <c r="A51" s="481"/>
      <c r="B51" s="122" t="s">
        <v>645</v>
      </c>
      <c r="C51" s="123" t="s">
        <v>651</v>
      </c>
      <c r="D51" s="113" t="s">
        <v>50</v>
      </c>
    </row>
    <row r="52" spans="1:31" ht="87" customHeight="1">
      <c r="A52" s="481"/>
      <c r="B52" s="122" t="s">
        <v>558</v>
      </c>
      <c r="C52" s="123" t="s">
        <v>559</v>
      </c>
      <c r="D52" s="113" t="s">
        <v>50</v>
      </c>
    </row>
    <row r="53" spans="1:31" ht="87" customHeight="1">
      <c r="A53" s="481"/>
      <c r="B53" s="122" t="s">
        <v>310</v>
      </c>
      <c r="C53" s="123" t="s">
        <v>312</v>
      </c>
      <c r="D53" s="113" t="s">
        <v>50</v>
      </c>
    </row>
    <row r="54" spans="1:31" ht="87" customHeight="1">
      <c r="A54" s="481"/>
      <c r="B54" s="122" t="s">
        <v>560</v>
      </c>
      <c r="C54" s="123" t="s">
        <v>561</v>
      </c>
      <c r="D54" s="113" t="s">
        <v>50</v>
      </c>
    </row>
    <row r="55" spans="1:31" ht="81" customHeight="1">
      <c r="A55" s="481"/>
      <c r="B55" s="122" t="s">
        <v>315</v>
      </c>
      <c r="C55" s="123" t="s">
        <v>316</v>
      </c>
      <c r="D55" s="113" t="s">
        <v>50</v>
      </c>
    </row>
    <row r="56" spans="1:31" ht="81" customHeight="1">
      <c r="A56" s="370"/>
      <c r="B56" s="122" t="s">
        <v>591</v>
      </c>
      <c r="C56" s="123" t="s">
        <v>592</v>
      </c>
      <c r="D56" s="113" t="s">
        <v>50</v>
      </c>
    </row>
    <row r="57" spans="1:31" ht="81" customHeight="1">
      <c r="A57" s="370"/>
      <c r="B57" s="122" t="s">
        <v>569</v>
      </c>
      <c r="C57" s="123" t="s">
        <v>570</v>
      </c>
      <c r="D57" s="113" t="s">
        <v>50</v>
      </c>
    </row>
    <row r="58" spans="1:31" ht="81" customHeight="1">
      <c r="A58" s="370"/>
      <c r="B58" s="122" t="s">
        <v>594</v>
      </c>
      <c r="C58" s="123" t="s">
        <v>593</v>
      </c>
      <c r="D58" s="113" t="s">
        <v>50</v>
      </c>
    </row>
    <row r="59" spans="1:31" ht="81" customHeight="1">
      <c r="A59" s="370"/>
      <c r="B59" s="122" t="s">
        <v>595</v>
      </c>
      <c r="C59" s="123" t="s">
        <v>596</v>
      </c>
      <c r="D59" s="113" t="s">
        <v>50</v>
      </c>
    </row>
    <row r="60" spans="1:31" ht="81" customHeight="1" thickBot="1">
      <c r="A60" s="370"/>
      <c r="B60" s="122" t="s">
        <v>567</v>
      </c>
      <c r="C60" s="123" t="s">
        <v>568</v>
      </c>
      <c r="D60" s="113" t="s">
        <v>50</v>
      </c>
    </row>
    <row r="61" spans="1:31" ht="141" customHeight="1" thickBot="1">
      <c r="A61" s="130"/>
      <c r="B61" s="131"/>
      <c r="C61" s="457"/>
      <c r="D61" s="458"/>
    </row>
    <row r="62" spans="1:31" s="234" customFormat="1" ht="179.25" customHeight="1" thickBot="1">
      <c r="A62" s="290"/>
      <c r="B62" s="291"/>
      <c r="C62" s="393"/>
      <c r="D62" s="394"/>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row>
    <row r="63" spans="1:31" ht="54" customHeight="1"/>
  </sheetData>
  <mergeCells count="11">
    <mergeCell ref="B13:C13"/>
    <mergeCell ref="C61:D61"/>
    <mergeCell ref="C62:D62"/>
    <mergeCell ref="A1:A55"/>
    <mergeCell ref="B1:C6"/>
    <mergeCell ref="B7:C7"/>
    <mergeCell ref="B8:C8"/>
    <mergeCell ref="B9:C9"/>
    <mergeCell ref="B10:C10"/>
    <mergeCell ref="B11:C11"/>
    <mergeCell ref="B12:C12"/>
  </mergeCells>
  <hyperlinks>
    <hyperlink ref="B12:C12"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42" max="7" man="1"/>
  </rowBreaks>
  <colBreaks count="1" manualBreakCount="1">
    <brk id="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ER111"/>
  <sheetViews>
    <sheetView view="pageBreakPreview" zoomScale="24" zoomScaleNormal="24" zoomScaleSheetLayoutView="24" workbookViewId="0">
      <selection sqref="A1:A70"/>
    </sheetView>
  </sheetViews>
  <sheetFormatPr defaultRowHeight="15"/>
  <cols>
    <col min="1" max="1" width="21.28515625" style="2" customWidth="1"/>
    <col min="2" max="2" width="21.28515625" style="10" customWidth="1"/>
    <col min="3" max="3" width="226.85546875" style="11" customWidth="1"/>
    <col min="4" max="4" width="61.5703125" style="11" customWidth="1"/>
    <col min="5" max="5" width="37" style="12" customWidth="1"/>
    <col min="6" max="6" width="23.5703125" style="12" customWidth="1"/>
    <col min="7" max="7" width="172" style="13" customWidth="1"/>
    <col min="8" max="8" width="36.42578125" style="2" customWidth="1"/>
    <col min="9" max="10" width="39.85546875" style="2" customWidth="1"/>
    <col min="11" max="14" width="9.5703125" style="2" customWidth="1"/>
    <col min="15" max="16384" width="9.140625" style="2"/>
  </cols>
  <sheetData>
    <row r="1" spans="1:148" ht="134.25" customHeight="1">
      <c r="A1" s="431" t="s">
        <v>357</v>
      </c>
      <c r="B1" s="497" t="s">
        <v>452</v>
      </c>
      <c r="C1" s="498"/>
      <c r="D1" s="66" t="s">
        <v>352</v>
      </c>
      <c r="E1" s="501"/>
      <c r="F1" s="502"/>
      <c r="G1" s="503"/>
      <c r="H1" s="1"/>
    </row>
    <row r="2" spans="1:148" ht="112.15" customHeight="1">
      <c r="A2" s="432"/>
      <c r="B2" s="499"/>
      <c r="C2" s="500"/>
      <c r="D2" s="67" t="s">
        <v>328</v>
      </c>
      <c r="E2" s="504"/>
      <c r="F2" s="505"/>
      <c r="G2" s="506"/>
      <c r="H2" s="1"/>
    </row>
    <row r="3" spans="1:148" ht="70.5" customHeight="1">
      <c r="A3" s="432"/>
      <c r="B3" s="499"/>
      <c r="C3" s="500"/>
      <c r="D3" s="68">
        <v>1598</v>
      </c>
      <c r="E3" s="504"/>
      <c r="F3" s="505"/>
      <c r="G3" s="506"/>
      <c r="H3" s="1"/>
    </row>
    <row r="4" spans="1:148" ht="76.5" customHeight="1">
      <c r="A4" s="432"/>
      <c r="B4" s="499"/>
      <c r="C4" s="500"/>
      <c r="D4" s="68" t="s">
        <v>97</v>
      </c>
      <c r="E4" s="504"/>
      <c r="F4" s="505"/>
      <c r="G4" s="506"/>
      <c r="H4" s="1"/>
    </row>
    <row r="5" spans="1:148" ht="73.5" customHeight="1">
      <c r="A5" s="432"/>
      <c r="B5" s="499"/>
      <c r="C5" s="500"/>
      <c r="D5" s="68" t="s">
        <v>388</v>
      </c>
      <c r="E5" s="504"/>
      <c r="F5" s="505"/>
      <c r="G5" s="506"/>
      <c r="H5" s="1"/>
    </row>
    <row r="6" spans="1:148" ht="118.5" customHeight="1">
      <c r="A6" s="432"/>
      <c r="B6" s="499"/>
      <c r="C6" s="500"/>
      <c r="D6" s="68" t="s">
        <v>115</v>
      </c>
      <c r="E6" s="504"/>
      <c r="F6" s="505"/>
      <c r="G6" s="506"/>
      <c r="H6" s="1"/>
    </row>
    <row r="7" spans="1:148" ht="73.5" customHeight="1">
      <c r="A7" s="432"/>
      <c r="B7" s="507" t="s">
        <v>186</v>
      </c>
      <c r="C7" s="508"/>
      <c r="D7" s="283">
        <f>D8+D9+D10</f>
        <v>18740</v>
      </c>
      <c r="E7" s="472" t="e">
        <f>'ΠΡΟΤΕΙΝΟΜΕΝΟΣ ΤΙΜΟΚΑΤΑΛΟΓΟΣ'!#REF!</f>
        <v>#REF!</v>
      </c>
      <c r="F7" s="473"/>
      <c r="G7" s="474"/>
      <c r="H7" s="1"/>
    </row>
    <row r="8" spans="1:148" ht="73.5" customHeight="1">
      <c r="A8" s="432"/>
      <c r="B8" s="509" t="s">
        <v>187</v>
      </c>
      <c r="C8" s="510"/>
      <c r="D8" s="69">
        <f>8%*(D10+D11)*100%</f>
        <v>1152.5704727272728</v>
      </c>
      <c r="E8" s="465"/>
      <c r="F8" s="466"/>
      <c r="G8" s="467"/>
      <c r="H8" s="1"/>
    </row>
    <row r="9" spans="1:148" ht="73.5" customHeight="1">
      <c r="A9" s="432"/>
      <c r="B9" s="507" t="s">
        <v>188</v>
      </c>
      <c r="C9" s="508"/>
      <c r="D9" s="24">
        <f>D10*24%</f>
        <v>3404.0186181818181</v>
      </c>
      <c r="E9" s="475"/>
      <c r="F9" s="476"/>
      <c r="G9" s="477"/>
      <c r="H9" s="1"/>
    </row>
    <row r="10" spans="1:148" ht="73.5" customHeight="1">
      <c r="A10" s="432"/>
      <c r="B10" s="511" t="s">
        <v>189</v>
      </c>
      <c r="C10" s="512"/>
      <c r="D10" s="356">
        <v>14183.41090909091</v>
      </c>
      <c r="E10" s="465"/>
      <c r="F10" s="466"/>
      <c r="G10" s="467"/>
      <c r="H10" s="1"/>
    </row>
    <row r="11" spans="1:148" s="202" customFormat="1" ht="89.25" customHeight="1">
      <c r="A11" s="432"/>
      <c r="B11" s="511" t="s">
        <v>403</v>
      </c>
      <c r="C11" s="512"/>
      <c r="D11" s="200">
        <v>223.72</v>
      </c>
      <c r="E11" s="100"/>
      <c r="F11" s="100"/>
      <c r="G11" s="103"/>
      <c r="H11" s="105"/>
      <c r="I11" s="105"/>
      <c r="J11" s="10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row>
    <row r="12" spans="1:148" s="5" customFormat="1" ht="73.5" customHeight="1">
      <c r="A12" s="432"/>
      <c r="B12" s="419" t="s">
        <v>190</v>
      </c>
      <c r="C12" s="420"/>
      <c r="D12" s="25" t="s">
        <v>389</v>
      </c>
      <c r="E12" s="29" t="s">
        <v>189</v>
      </c>
      <c r="F12" s="468" t="s">
        <v>191</v>
      </c>
      <c r="G12" s="3"/>
      <c r="H12" s="4"/>
    </row>
    <row r="13" spans="1:148" s="6" customFormat="1" ht="64.5" customHeight="1">
      <c r="A13" s="432"/>
      <c r="B13" s="174" t="s">
        <v>48</v>
      </c>
      <c r="C13" s="174"/>
      <c r="D13" s="174"/>
      <c r="E13" s="174"/>
      <c r="F13" s="469"/>
      <c r="G13" s="175" t="s">
        <v>200</v>
      </c>
      <c r="H13" s="4"/>
      <c r="I13" s="5"/>
      <c r="J13" s="5"/>
    </row>
    <row r="14" spans="1:148" s="6" customFormat="1" ht="78" customHeight="1">
      <c r="A14" s="432"/>
      <c r="B14" s="75" t="s">
        <v>195</v>
      </c>
      <c r="C14" s="14" t="s">
        <v>220</v>
      </c>
      <c r="D14" s="70" t="s">
        <v>50</v>
      </c>
      <c r="E14" s="30"/>
      <c r="F14" s="76" t="s">
        <v>195</v>
      </c>
      <c r="G14" s="22"/>
      <c r="H14" s="4"/>
      <c r="I14" s="5"/>
      <c r="J14" s="5"/>
    </row>
    <row r="15" spans="1:148" s="6" customFormat="1" ht="78" customHeight="1">
      <c r="A15" s="432"/>
      <c r="B15" s="71" t="s">
        <v>49</v>
      </c>
      <c r="C15" s="14" t="s">
        <v>221</v>
      </c>
      <c r="D15" s="70" t="s">
        <v>50</v>
      </c>
      <c r="E15" s="30"/>
      <c r="F15" s="71" t="s">
        <v>49</v>
      </c>
      <c r="G15" s="22"/>
      <c r="H15" s="4"/>
      <c r="I15" s="5"/>
      <c r="J15" s="5"/>
    </row>
    <row r="16" spans="1:148" s="6" customFormat="1" ht="78" customHeight="1">
      <c r="A16" s="432"/>
      <c r="B16" s="71" t="s">
        <v>179</v>
      </c>
      <c r="C16" s="7" t="s">
        <v>209</v>
      </c>
      <c r="D16" s="70" t="s">
        <v>50</v>
      </c>
      <c r="E16" s="30"/>
      <c r="F16" s="71" t="s">
        <v>179</v>
      </c>
      <c r="G16" s="22"/>
      <c r="H16" s="4"/>
      <c r="I16" s="5"/>
      <c r="J16" s="5"/>
    </row>
    <row r="17" spans="1:10" s="6" customFormat="1" ht="78" customHeight="1">
      <c r="A17" s="432"/>
      <c r="B17" s="71" t="s">
        <v>168</v>
      </c>
      <c r="C17" s="7" t="s">
        <v>36</v>
      </c>
      <c r="D17" s="276" t="s">
        <v>406</v>
      </c>
      <c r="E17" s="30">
        <v>164.22764227642276</v>
      </c>
      <c r="F17" s="71" t="s">
        <v>168</v>
      </c>
      <c r="G17" s="22"/>
      <c r="H17" s="4"/>
      <c r="I17" s="5"/>
      <c r="J17" s="5"/>
    </row>
    <row r="18" spans="1:10" s="6" customFormat="1" ht="78" customHeight="1">
      <c r="A18" s="432"/>
      <c r="B18" s="71" t="s">
        <v>51</v>
      </c>
      <c r="C18" s="7" t="s">
        <v>52</v>
      </c>
      <c r="D18" s="277" t="s">
        <v>50</v>
      </c>
      <c r="E18" s="30"/>
      <c r="F18" s="71" t="s">
        <v>51</v>
      </c>
      <c r="G18" s="31"/>
      <c r="H18" s="4"/>
      <c r="I18" s="5"/>
      <c r="J18" s="5"/>
    </row>
    <row r="19" spans="1:10" s="6" customFormat="1" ht="78" customHeight="1">
      <c r="A19" s="432"/>
      <c r="B19" s="71" t="s">
        <v>138</v>
      </c>
      <c r="C19" s="7" t="s">
        <v>169</v>
      </c>
      <c r="D19" s="277" t="s">
        <v>50</v>
      </c>
      <c r="E19" s="30"/>
      <c r="F19" s="71" t="s">
        <v>138</v>
      </c>
      <c r="G19" s="31"/>
      <c r="H19" s="4"/>
      <c r="I19" s="5"/>
      <c r="J19" s="5"/>
    </row>
    <row r="20" spans="1:10" s="6" customFormat="1" ht="78" customHeight="1">
      <c r="A20" s="432"/>
      <c r="B20" s="71" t="s">
        <v>134</v>
      </c>
      <c r="C20" s="7" t="s">
        <v>135</v>
      </c>
      <c r="D20" s="277" t="s">
        <v>50</v>
      </c>
      <c r="E20" s="30"/>
      <c r="F20" s="71" t="s">
        <v>134</v>
      </c>
      <c r="G20" s="22"/>
      <c r="H20" s="4"/>
      <c r="I20" s="5"/>
      <c r="J20" s="5"/>
    </row>
    <row r="21" spans="1:10" s="6" customFormat="1" ht="78" customHeight="1">
      <c r="A21" s="432"/>
      <c r="B21" s="71" t="s">
        <v>0</v>
      </c>
      <c r="C21" s="14" t="s">
        <v>238</v>
      </c>
      <c r="D21" s="277" t="s">
        <v>50</v>
      </c>
      <c r="E21" s="30"/>
      <c r="F21" s="71" t="s">
        <v>0</v>
      </c>
      <c r="G21" s="22"/>
      <c r="H21" s="4"/>
      <c r="I21" s="5"/>
      <c r="J21" s="5"/>
    </row>
    <row r="22" spans="1:10" s="6" customFormat="1" ht="78" customHeight="1">
      <c r="A22" s="432"/>
      <c r="B22" s="71" t="s">
        <v>61</v>
      </c>
      <c r="C22" s="7" t="s">
        <v>62</v>
      </c>
      <c r="D22" s="276" t="s">
        <v>406</v>
      </c>
      <c r="E22" s="30">
        <v>116.13008130081302</v>
      </c>
      <c r="F22" s="71" t="s">
        <v>61</v>
      </c>
      <c r="G22" s="22" t="s">
        <v>402</v>
      </c>
      <c r="H22" s="4"/>
      <c r="I22" s="5"/>
      <c r="J22" s="5"/>
    </row>
    <row r="23" spans="1:10" s="6" customFormat="1" ht="78" customHeight="1">
      <c r="A23" s="432"/>
      <c r="B23" s="72" t="s">
        <v>53</v>
      </c>
      <c r="C23" s="7" t="s">
        <v>304</v>
      </c>
      <c r="D23" s="277" t="s">
        <v>50</v>
      </c>
      <c r="E23" s="30"/>
      <c r="F23" s="72" t="s">
        <v>53</v>
      </c>
      <c r="G23" s="22"/>
      <c r="H23" s="4"/>
      <c r="I23" s="5"/>
      <c r="J23" s="5"/>
    </row>
    <row r="24" spans="1:10" s="6" customFormat="1" ht="78" customHeight="1">
      <c r="A24" s="432"/>
      <c r="B24" s="72" t="s">
        <v>98</v>
      </c>
      <c r="C24" s="7" t="s">
        <v>143</v>
      </c>
      <c r="D24" s="276" t="s">
        <v>406</v>
      </c>
      <c r="E24" s="30">
        <v>111.54471544715446</v>
      </c>
      <c r="F24" s="72" t="s">
        <v>98</v>
      </c>
      <c r="G24" s="22"/>
      <c r="H24" s="4"/>
      <c r="I24" s="5"/>
      <c r="J24" s="5"/>
    </row>
    <row r="25" spans="1:10" s="6" customFormat="1" ht="78" customHeight="1">
      <c r="A25" s="432"/>
      <c r="B25" s="72" t="s">
        <v>99</v>
      </c>
      <c r="C25" s="14" t="s">
        <v>244</v>
      </c>
      <c r="D25" s="276" t="s">
        <v>406</v>
      </c>
      <c r="E25" s="30">
        <v>350.89430894308947</v>
      </c>
      <c r="F25" s="72" t="s">
        <v>99</v>
      </c>
      <c r="G25" s="22"/>
      <c r="H25" s="4"/>
      <c r="I25" s="5"/>
      <c r="J25" s="5"/>
    </row>
    <row r="26" spans="1:10" s="6" customFormat="1" ht="113.45" customHeight="1">
      <c r="A26" s="432"/>
      <c r="B26" s="72" t="s">
        <v>55</v>
      </c>
      <c r="C26" s="8" t="s">
        <v>283</v>
      </c>
      <c r="D26" s="277" t="s">
        <v>50</v>
      </c>
      <c r="E26" s="30"/>
      <c r="F26" s="72" t="s">
        <v>55</v>
      </c>
      <c r="G26" s="22"/>
      <c r="H26" s="4"/>
      <c r="I26" s="5"/>
      <c r="J26" s="5"/>
    </row>
    <row r="27" spans="1:10" s="6" customFormat="1" ht="98.45" customHeight="1">
      <c r="A27" s="432"/>
      <c r="B27" s="72" t="s">
        <v>149</v>
      </c>
      <c r="C27" s="8" t="s">
        <v>222</v>
      </c>
      <c r="D27" s="277" t="s">
        <v>50</v>
      </c>
      <c r="E27" s="30"/>
      <c r="F27" s="72" t="s">
        <v>149</v>
      </c>
      <c r="G27" s="23"/>
      <c r="H27" s="4"/>
      <c r="I27" s="5"/>
      <c r="J27" s="5"/>
    </row>
    <row r="28" spans="1:10" s="6" customFormat="1" ht="114" customHeight="1">
      <c r="A28" s="432"/>
      <c r="B28" s="77" t="s">
        <v>93</v>
      </c>
      <c r="C28" s="251" t="s">
        <v>358</v>
      </c>
      <c r="D28" s="276" t="s">
        <v>406</v>
      </c>
      <c r="E28" s="30">
        <v>79.983739837398375</v>
      </c>
      <c r="F28" s="77" t="s">
        <v>93</v>
      </c>
      <c r="G28" s="78"/>
      <c r="H28" s="4"/>
      <c r="I28" s="5"/>
      <c r="J28" s="5"/>
    </row>
    <row r="29" spans="1:10" s="6" customFormat="1" ht="92.25" customHeight="1">
      <c r="A29" s="432"/>
      <c r="B29" s="77" t="s">
        <v>56</v>
      </c>
      <c r="C29" s="79" t="s">
        <v>57</v>
      </c>
      <c r="D29" s="276" t="s">
        <v>406</v>
      </c>
      <c r="E29" s="30">
        <v>118.36585365853659</v>
      </c>
      <c r="F29" s="77" t="s">
        <v>56</v>
      </c>
      <c r="G29" s="78"/>
      <c r="H29" s="4"/>
      <c r="I29" s="5"/>
      <c r="J29" s="5"/>
    </row>
    <row r="30" spans="1:10" s="6" customFormat="1" ht="85.5" customHeight="1">
      <c r="A30" s="432"/>
      <c r="B30" s="77" t="s">
        <v>95</v>
      </c>
      <c r="C30" s="79" t="s">
        <v>360</v>
      </c>
      <c r="D30" s="277" t="s">
        <v>50</v>
      </c>
      <c r="E30" s="30"/>
      <c r="F30" s="77" t="s">
        <v>95</v>
      </c>
      <c r="G30" s="78"/>
      <c r="H30" s="4"/>
      <c r="I30" s="5"/>
      <c r="J30" s="5"/>
    </row>
    <row r="31" spans="1:10" s="6" customFormat="1" ht="85.5" customHeight="1">
      <c r="A31" s="432"/>
      <c r="B31" s="77" t="s">
        <v>305</v>
      </c>
      <c r="C31" s="79" t="s">
        <v>353</v>
      </c>
      <c r="D31" s="277" t="s">
        <v>50</v>
      </c>
      <c r="E31" s="30"/>
      <c r="F31" s="77" t="s">
        <v>305</v>
      </c>
      <c r="G31" s="78"/>
      <c r="H31" s="4"/>
      <c r="I31" s="5"/>
      <c r="J31" s="5"/>
    </row>
    <row r="32" spans="1:10" s="6" customFormat="1" ht="88.5" customHeight="1">
      <c r="A32" s="432"/>
      <c r="B32" s="77" t="s">
        <v>34</v>
      </c>
      <c r="C32" s="79" t="s">
        <v>35</v>
      </c>
      <c r="D32" s="276" t="s">
        <v>406</v>
      </c>
      <c r="E32" s="30">
        <v>160.89430894308944</v>
      </c>
      <c r="F32" s="77" t="s">
        <v>34</v>
      </c>
      <c r="G32" s="78" t="s">
        <v>392</v>
      </c>
      <c r="H32" s="4"/>
      <c r="I32" s="5"/>
      <c r="J32" s="5"/>
    </row>
    <row r="33" spans="1:10" s="6" customFormat="1" ht="82.5" customHeight="1">
      <c r="A33" s="432"/>
      <c r="B33" s="77" t="s">
        <v>289</v>
      </c>
      <c r="C33" s="79" t="s">
        <v>362</v>
      </c>
      <c r="D33" s="276" t="s">
        <v>406</v>
      </c>
      <c r="E33" s="30">
        <v>76.546307154471549</v>
      </c>
      <c r="F33" s="77" t="s">
        <v>289</v>
      </c>
      <c r="G33" s="78" t="s">
        <v>393</v>
      </c>
      <c r="H33" s="4"/>
      <c r="I33" s="5"/>
      <c r="J33" s="5"/>
    </row>
    <row r="34" spans="1:10" s="6" customFormat="1" ht="85.5" customHeight="1">
      <c r="A34" s="432"/>
      <c r="B34" s="77" t="s">
        <v>116</v>
      </c>
      <c r="C34" s="79" t="s">
        <v>363</v>
      </c>
      <c r="D34" s="276" t="s">
        <v>406</v>
      </c>
      <c r="E34" s="30">
        <v>39.1869918699187</v>
      </c>
      <c r="F34" s="77" t="s">
        <v>116</v>
      </c>
      <c r="G34" s="78"/>
      <c r="H34" s="4"/>
      <c r="I34" s="5"/>
      <c r="J34" s="5"/>
    </row>
    <row r="35" spans="1:10" s="6" customFormat="1" ht="85.5" customHeight="1">
      <c r="A35" s="432"/>
      <c r="B35" s="77" t="s">
        <v>124</v>
      </c>
      <c r="C35" s="79" t="s">
        <v>364</v>
      </c>
      <c r="D35" s="276" t="s">
        <v>406</v>
      </c>
      <c r="E35" s="30">
        <v>78.22764227642277</v>
      </c>
      <c r="F35" s="77" t="s">
        <v>124</v>
      </c>
      <c r="G35" s="78"/>
      <c r="H35" s="4"/>
      <c r="I35" s="5"/>
      <c r="J35" s="5"/>
    </row>
    <row r="36" spans="1:10" s="6" customFormat="1" ht="98.25" customHeight="1">
      <c r="A36" s="432"/>
      <c r="B36" s="77" t="s">
        <v>329</v>
      </c>
      <c r="C36" s="79" t="s">
        <v>365</v>
      </c>
      <c r="D36" s="276" t="s">
        <v>406</v>
      </c>
      <c r="E36" s="30">
        <v>79.764227642276424</v>
      </c>
      <c r="F36" s="77" t="s">
        <v>329</v>
      </c>
      <c r="G36" s="22" t="s">
        <v>391</v>
      </c>
      <c r="H36" s="4"/>
      <c r="I36" s="5"/>
      <c r="J36" s="5"/>
    </row>
    <row r="37" spans="1:10" s="6" customFormat="1" ht="98.25" customHeight="1">
      <c r="A37" s="432"/>
      <c r="B37" s="77" t="s">
        <v>63</v>
      </c>
      <c r="C37" s="79" t="s">
        <v>268</v>
      </c>
      <c r="D37" s="276" t="s">
        <v>406</v>
      </c>
      <c r="E37" s="30">
        <v>391.46792048780486</v>
      </c>
      <c r="F37" s="77" t="s">
        <v>63</v>
      </c>
      <c r="G37" s="78"/>
      <c r="H37" s="4"/>
      <c r="I37" s="5"/>
      <c r="J37" s="5"/>
    </row>
    <row r="38" spans="1:10" s="6" customFormat="1" ht="85.5" customHeight="1">
      <c r="A38" s="432"/>
      <c r="B38" s="77" t="s">
        <v>16</v>
      </c>
      <c r="C38" s="79" t="s">
        <v>235</v>
      </c>
      <c r="D38" s="277" t="s">
        <v>50</v>
      </c>
      <c r="E38" s="30"/>
      <c r="F38" s="77" t="s">
        <v>16</v>
      </c>
      <c r="G38" s="78"/>
      <c r="H38" s="4"/>
      <c r="I38" s="5"/>
      <c r="J38" s="5"/>
    </row>
    <row r="39" spans="1:10" s="6" customFormat="1" ht="85.5" customHeight="1">
      <c r="A39" s="432"/>
      <c r="B39" s="77" t="s">
        <v>354</v>
      </c>
      <c r="C39" s="79" t="s">
        <v>355</v>
      </c>
      <c r="D39" s="277" t="s">
        <v>50</v>
      </c>
      <c r="E39" s="30"/>
      <c r="F39" s="77" t="s">
        <v>354</v>
      </c>
      <c r="G39" s="78"/>
      <c r="H39" s="4"/>
      <c r="I39" s="4"/>
      <c r="J39" s="4"/>
    </row>
    <row r="40" spans="1:10" s="6" customFormat="1" ht="78" customHeight="1">
      <c r="A40" s="432"/>
      <c r="B40" s="72" t="s">
        <v>58</v>
      </c>
      <c r="C40" s="7" t="s">
        <v>59</v>
      </c>
      <c r="D40" s="277" t="s">
        <v>50</v>
      </c>
      <c r="E40" s="30"/>
      <c r="F40" s="72" t="s">
        <v>58</v>
      </c>
      <c r="G40" s="22"/>
      <c r="H40" s="4"/>
      <c r="I40" s="5"/>
      <c r="J40" s="5"/>
    </row>
    <row r="41" spans="1:10" s="6" customFormat="1" ht="78" customHeight="1">
      <c r="A41" s="432"/>
      <c r="B41" s="72" t="s">
        <v>64</v>
      </c>
      <c r="C41" s="7" t="s">
        <v>113</v>
      </c>
      <c r="D41" s="277" t="s">
        <v>50</v>
      </c>
      <c r="E41" s="30"/>
      <c r="F41" s="72" t="s">
        <v>64</v>
      </c>
      <c r="G41" s="22"/>
      <c r="H41" s="4"/>
      <c r="I41" s="5"/>
      <c r="J41" s="5"/>
    </row>
    <row r="42" spans="1:10" s="6" customFormat="1" ht="78" customHeight="1">
      <c r="A42" s="432"/>
      <c r="B42" s="72" t="s">
        <v>13</v>
      </c>
      <c r="C42" s="7" t="s">
        <v>14</v>
      </c>
      <c r="D42" s="277" t="s">
        <v>50</v>
      </c>
      <c r="E42" s="30"/>
      <c r="F42" s="72" t="s">
        <v>13</v>
      </c>
      <c r="G42" s="22"/>
      <c r="H42" s="4"/>
      <c r="I42" s="5"/>
      <c r="J42" s="5"/>
    </row>
    <row r="43" spans="1:10" s="6" customFormat="1" ht="78" customHeight="1">
      <c r="A43" s="432"/>
      <c r="B43" s="72" t="s">
        <v>15</v>
      </c>
      <c r="C43" s="14" t="s">
        <v>243</v>
      </c>
      <c r="D43" s="276" t="s">
        <v>406</v>
      </c>
      <c r="E43" s="30">
        <v>155.33333333333334</v>
      </c>
      <c r="F43" s="72" t="s">
        <v>15</v>
      </c>
      <c r="G43" s="22"/>
      <c r="H43" s="4"/>
      <c r="I43" s="5"/>
      <c r="J43" s="5"/>
    </row>
    <row r="44" spans="1:10" s="6" customFormat="1" ht="112.5" customHeight="1">
      <c r="A44" s="432"/>
      <c r="B44" s="72" t="s">
        <v>8</v>
      </c>
      <c r="C44" s="79" t="s">
        <v>366</v>
      </c>
      <c r="D44" s="276" t="s">
        <v>406</v>
      </c>
      <c r="E44" s="30">
        <v>78.634146341463421</v>
      </c>
      <c r="F44" s="72" t="s">
        <v>8</v>
      </c>
      <c r="G44" s="22" t="s">
        <v>394</v>
      </c>
      <c r="H44" s="4"/>
      <c r="I44" s="5"/>
      <c r="J44" s="5"/>
    </row>
    <row r="45" spans="1:10" s="6" customFormat="1" ht="76.5" customHeight="1">
      <c r="A45" s="432"/>
      <c r="B45" s="176" t="s">
        <v>228</v>
      </c>
      <c r="C45" s="14" t="s">
        <v>175</v>
      </c>
      <c r="D45" s="277" t="s">
        <v>50</v>
      </c>
      <c r="E45" s="30"/>
      <c r="F45" s="72" t="s">
        <v>228</v>
      </c>
      <c r="G45" s="23"/>
      <c r="H45" s="4"/>
      <c r="I45" s="5"/>
      <c r="J45" s="5"/>
    </row>
    <row r="46" spans="1:10" s="6" customFormat="1" ht="76.5" customHeight="1">
      <c r="A46" s="432"/>
      <c r="B46" s="72" t="s">
        <v>367</v>
      </c>
      <c r="C46" s="14" t="s">
        <v>368</v>
      </c>
      <c r="D46" s="278" t="s">
        <v>137</v>
      </c>
      <c r="E46" s="30"/>
      <c r="F46" s="72" t="s">
        <v>367</v>
      </c>
      <c r="G46" s="23"/>
      <c r="H46" s="4"/>
      <c r="I46" s="5"/>
      <c r="J46" s="5"/>
    </row>
    <row r="47" spans="1:10" s="6" customFormat="1" ht="78" customHeight="1">
      <c r="A47" s="432"/>
      <c r="B47" s="72" t="s">
        <v>106</v>
      </c>
      <c r="C47" s="14" t="s">
        <v>378</v>
      </c>
      <c r="D47" s="276" t="s">
        <v>406</v>
      </c>
      <c r="E47" s="30">
        <v>0</v>
      </c>
      <c r="F47" s="72" t="s">
        <v>106</v>
      </c>
      <c r="G47" s="22"/>
      <c r="H47" s="4"/>
      <c r="I47" s="5"/>
      <c r="J47" s="5"/>
    </row>
    <row r="48" spans="1:10" s="6" customFormat="1" ht="78" customHeight="1">
      <c r="A48" s="432"/>
      <c r="B48" s="72" t="s">
        <v>107</v>
      </c>
      <c r="C48" s="14" t="s">
        <v>387</v>
      </c>
      <c r="D48" s="276" t="s">
        <v>406</v>
      </c>
      <c r="E48" s="30">
        <v>361.78861788617888</v>
      </c>
      <c r="F48" s="72" t="s">
        <v>107</v>
      </c>
      <c r="G48" s="22"/>
      <c r="H48" s="4"/>
      <c r="I48" s="5"/>
      <c r="J48" s="5"/>
    </row>
    <row r="49" spans="1:10" s="6" customFormat="1" ht="78" customHeight="1">
      <c r="A49" s="432"/>
      <c r="B49" s="72" t="s">
        <v>108</v>
      </c>
      <c r="C49" s="14" t="s">
        <v>383</v>
      </c>
      <c r="D49" s="276" t="s">
        <v>406</v>
      </c>
      <c r="E49" s="30">
        <v>361.78861788617888</v>
      </c>
      <c r="F49" s="72" t="s">
        <v>108</v>
      </c>
      <c r="G49" s="22"/>
      <c r="H49" s="4"/>
      <c r="I49" s="5"/>
      <c r="J49" s="5"/>
    </row>
    <row r="50" spans="1:10" s="6" customFormat="1" ht="78" customHeight="1">
      <c r="A50" s="432"/>
      <c r="B50" s="72" t="s">
        <v>109</v>
      </c>
      <c r="C50" s="14" t="s">
        <v>381</v>
      </c>
      <c r="D50" s="276" t="s">
        <v>406</v>
      </c>
      <c r="E50" s="30">
        <v>361.78861788617888</v>
      </c>
      <c r="F50" s="72" t="s">
        <v>109</v>
      </c>
      <c r="G50" s="22"/>
      <c r="H50" s="4"/>
      <c r="I50" s="5"/>
      <c r="J50" s="5"/>
    </row>
    <row r="51" spans="1:10" s="6" customFormat="1" ht="78" customHeight="1">
      <c r="A51" s="432"/>
      <c r="B51" s="72" t="s">
        <v>199</v>
      </c>
      <c r="C51" s="14" t="s">
        <v>231</v>
      </c>
      <c r="D51" s="276" t="s">
        <v>137</v>
      </c>
      <c r="E51" s="30"/>
      <c r="F51" s="72" t="s">
        <v>199</v>
      </c>
      <c r="G51" s="22"/>
      <c r="H51" s="4"/>
      <c r="I51" s="5"/>
      <c r="J51" s="5"/>
    </row>
    <row r="52" spans="1:10" s="6" customFormat="1" ht="78" customHeight="1">
      <c r="A52" s="432"/>
      <c r="B52" s="72" t="s">
        <v>196</v>
      </c>
      <c r="C52" s="14" t="s">
        <v>386</v>
      </c>
      <c r="D52" s="276" t="s">
        <v>406</v>
      </c>
      <c r="E52" s="30">
        <v>363.07317073170731</v>
      </c>
      <c r="F52" s="72" t="s">
        <v>196</v>
      </c>
      <c r="G52" s="22"/>
      <c r="H52" s="4"/>
      <c r="I52" s="5"/>
      <c r="J52" s="5"/>
    </row>
    <row r="53" spans="1:10" s="6" customFormat="1" ht="78" customHeight="1">
      <c r="A53" s="432"/>
      <c r="B53" s="72" t="s">
        <v>197</v>
      </c>
      <c r="C53" s="14" t="s">
        <v>380</v>
      </c>
      <c r="D53" s="276" t="s">
        <v>406</v>
      </c>
      <c r="E53" s="30">
        <v>362.08130081300817</v>
      </c>
      <c r="F53" s="72" t="s">
        <v>197</v>
      </c>
      <c r="G53" s="22"/>
      <c r="H53" s="4"/>
      <c r="I53" s="5"/>
      <c r="J53" s="5"/>
    </row>
    <row r="54" spans="1:10" s="6" customFormat="1" ht="78" customHeight="1">
      <c r="A54" s="432"/>
      <c r="B54" s="72" t="s">
        <v>379</v>
      </c>
      <c r="C54" s="14" t="s">
        <v>382</v>
      </c>
      <c r="D54" s="276" t="s">
        <v>406</v>
      </c>
      <c r="E54" s="30">
        <v>362.58536585365857</v>
      </c>
      <c r="F54" s="72" t="s">
        <v>379</v>
      </c>
      <c r="G54" s="22"/>
      <c r="H54" s="4"/>
      <c r="I54" s="5"/>
      <c r="J54" s="5"/>
    </row>
    <row r="55" spans="1:10" s="6" customFormat="1" ht="78" customHeight="1">
      <c r="A55" s="432"/>
      <c r="B55" s="72" t="s">
        <v>302</v>
      </c>
      <c r="C55" s="14" t="s">
        <v>385</v>
      </c>
      <c r="D55" s="276" t="s">
        <v>406</v>
      </c>
      <c r="E55" s="30">
        <v>362.6178861788618</v>
      </c>
      <c r="F55" s="72" t="s">
        <v>302</v>
      </c>
      <c r="G55" s="22"/>
      <c r="H55" s="4"/>
      <c r="I55" s="5"/>
      <c r="J55" s="5"/>
    </row>
    <row r="56" spans="1:10" s="6" customFormat="1" ht="78" customHeight="1">
      <c r="A56" s="432"/>
      <c r="B56" s="72" t="s">
        <v>114</v>
      </c>
      <c r="C56" s="14" t="s">
        <v>384</v>
      </c>
      <c r="D56" s="276" t="s">
        <v>406</v>
      </c>
      <c r="E56" s="30">
        <v>361.86178861788619</v>
      </c>
      <c r="F56" s="72" t="s">
        <v>114</v>
      </c>
      <c r="G56" s="22"/>
      <c r="H56" s="4"/>
      <c r="I56" s="5"/>
      <c r="J56" s="5"/>
    </row>
    <row r="57" spans="1:10" s="6" customFormat="1" ht="78" customHeight="1">
      <c r="A57" s="432"/>
      <c r="B57" s="72" t="s">
        <v>586</v>
      </c>
      <c r="C57" s="14" t="s">
        <v>585</v>
      </c>
      <c r="D57" s="277" t="s">
        <v>50</v>
      </c>
      <c r="E57" s="30"/>
      <c r="F57" s="72" t="s">
        <v>586</v>
      </c>
      <c r="G57" s="22"/>
      <c r="H57" s="4"/>
      <c r="I57" s="5"/>
      <c r="J57" s="5"/>
    </row>
    <row r="58" spans="1:10" s="6" customFormat="1" ht="78" customHeight="1">
      <c r="A58" s="432"/>
      <c r="B58" s="72" t="s">
        <v>78</v>
      </c>
      <c r="C58" s="14" t="s">
        <v>79</v>
      </c>
      <c r="D58" s="277" t="s">
        <v>50</v>
      </c>
      <c r="E58" s="30"/>
      <c r="F58" s="72" t="s">
        <v>78</v>
      </c>
      <c r="G58" s="22"/>
      <c r="H58" s="4"/>
      <c r="I58" s="5"/>
      <c r="J58" s="5"/>
    </row>
    <row r="59" spans="1:10" s="6" customFormat="1" ht="125.25" customHeight="1">
      <c r="A59" s="432"/>
      <c r="B59" s="72" t="s">
        <v>347</v>
      </c>
      <c r="C59" s="20" t="s">
        <v>397</v>
      </c>
      <c r="D59" s="276" t="s">
        <v>406</v>
      </c>
      <c r="E59" s="30">
        <v>-121.95</v>
      </c>
      <c r="F59" s="324" t="s">
        <v>347</v>
      </c>
      <c r="G59" s="22" t="s">
        <v>414</v>
      </c>
      <c r="H59" s="4"/>
      <c r="I59" s="5"/>
      <c r="J59" s="5"/>
    </row>
    <row r="60" spans="1:10" s="6" customFormat="1" ht="197.25" customHeight="1">
      <c r="A60" s="432"/>
      <c r="B60" s="72" t="s">
        <v>334</v>
      </c>
      <c r="C60" s="20" t="s">
        <v>398</v>
      </c>
      <c r="D60" s="276" t="s">
        <v>406</v>
      </c>
      <c r="E60" s="30">
        <v>-162.6</v>
      </c>
      <c r="F60" s="324" t="s">
        <v>334</v>
      </c>
      <c r="G60" s="22" t="s">
        <v>415</v>
      </c>
      <c r="H60" s="4"/>
      <c r="I60" s="5"/>
      <c r="J60" s="5"/>
    </row>
    <row r="61" spans="1:10" s="6" customFormat="1" ht="78" customHeight="1">
      <c r="A61" s="432"/>
      <c r="B61" s="72" t="s">
        <v>335</v>
      </c>
      <c r="C61" s="14" t="s">
        <v>369</v>
      </c>
      <c r="D61" s="277" t="s">
        <v>50</v>
      </c>
      <c r="E61" s="30"/>
      <c r="F61" s="324" t="s">
        <v>335</v>
      </c>
      <c r="G61" s="22"/>
      <c r="H61" s="4"/>
      <c r="I61" s="5"/>
      <c r="J61" s="5"/>
    </row>
    <row r="62" spans="1:10" s="6" customFormat="1" ht="79.5" customHeight="1">
      <c r="A62" s="432"/>
      <c r="B62" s="72" t="s">
        <v>296</v>
      </c>
      <c r="C62" s="8" t="s">
        <v>295</v>
      </c>
      <c r="D62" s="277" t="s">
        <v>50</v>
      </c>
      <c r="E62" s="30"/>
      <c r="F62" s="324" t="s">
        <v>296</v>
      </c>
      <c r="G62" s="22"/>
      <c r="H62" s="4"/>
      <c r="I62" s="5"/>
      <c r="J62" s="5"/>
    </row>
    <row r="63" spans="1:10" s="6" customFormat="1" ht="101.25" customHeight="1">
      <c r="A63" s="432"/>
      <c r="B63" s="72" t="s">
        <v>375</v>
      </c>
      <c r="C63" s="8" t="s">
        <v>376</v>
      </c>
      <c r="D63" s="276" t="s">
        <v>406</v>
      </c>
      <c r="E63" s="30">
        <v>73.658536585365852</v>
      </c>
      <c r="F63" s="324" t="s">
        <v>377</v>
      </c>
      <c r="G63" s="22" t="s">
        <v>390</v>
      </c>
      <c r="H63" s="4"/>
      <c r="I63" s="5"/>
      <c r="J63" s="5"/>
    </row>
    <row r="64" spans="1:10" s="6" customFormat="1" ht="104.25" customHeight="1">
      <c r="A64" s="432"/>
      <c r="B64" s="72" t="s">
        <v>342</v>
      </c>
      <c r="C64" s="8" t="s">
        <v>370</v>
      </c>
      <c r="D64" s="276" t="s">
        <v>406</v>
      </c>
      <c r="E64" s="30">
        <v>338.21138211382112</v>
      </c>
      <c r="F64" s="324" t="s">
        <v>342</v>
      </c>
      <c r="G64" s="22" t="s">
        <v>395</v>
      </c>
      <c r="H64" s="4"/>
      <c r="I64" s="5"/>
      <c r="J64" s="5"/>
    </row>
    <row r="65" spans="1:35" s="6" customFormat="1" ht="92.25" customHeight="1">
      <c r="A65" s="432"/>
      <c r="B65" s="72" t="s">
        <v>371</v>
      </c>
      <c r="C65" s="8" t="s">
        <v>372</v>
      </c>
      <c r="D65" s="276" t="s">
        <v>406</v>
      </c>
      <c r="E65" s="30">
        <v>79.674796747967477</v>
      </c>
      <c r="F65" s="324" t="s">
        <v>371</v>
      </c>
      <c r="G65" s="22" t="s">
        <v>396</v>
      </c>
      <c r="H65" s="4"/>
      <c r="I65" s="5"/>
      <c r="J65" s="5"/>
    </row>
    <row r="66" spans="1:35" s="6" customFormat="1" ht="105" customHeight="1">
      <c r="A66" s="432"/>
      <c r="B66" s="72" t="s">
        <v>373</v>
      </c>
      <c r="C66" s="8" t="s">
        <v>374</v>
      </c>
      <c r="D66" s="277" t="s">
        <v>50</v>
      </c>
      <c r="E66" s="30"/>
      <c r="F66" s="324" t="s">
        <v>373</v>
      </c>
      <c r="G66" s="22"/>
      <c r="H66" s="4"/>
      <c r="I66" s="5"/>
      <c r="J66" s="5"/>
    </row>
    <row r="67" spans="1:35" s="6" customFormat="1" ht="105" customHeight="1">
      <c r="A67" s="432"/>
      <c r="B67" s="72" t="s">
        <v>399</v>
      </c>
      <c r="C67" s="20" t="s">
        <v>400</v>
      </c>
      <c r="D67" s="276" t="s">
        <v>406</v>
      </c>
      <c r="E67" s="30">
        <v>196.66666666666669</v>
      </c>
      <c r="F67" s="324" t="s">
        <v>399</v>
      </c>
      <c r="G67" s="22" t="s">
        <v>392</v>
      </c>
      <c r="H67" s="4"/>
      <c r="I67" s="5"/>
      <c r="J67" s="5"/>
    </row>
    <row r="68" spans="1:35" s="6" customFormat="1" ht="78" customHeight="1">
      <c r="A68" s="432"/>
      <c r="B68" s="72" t="s">
        <v>10</v>
      </c>
      <c r="C68" s="7" t="s">
        <v>11</v>
      </c>
      <c r="D68" s="277" t="s">
        <v>50</v>
      </c>
      <c r="E68" s="30"/>
      <c r="F68" s="72" t="s">
        <v>10</v>
      </c>
      <c r="G68" s="22"/>
      <c r="H68" s="4"/>
      <c r="I68" s="5"/>
      <c r="J68" s="5"/>
    </row>
    <row r="69" spans="1:35" s="6" customFormat="1" ht="78" customHeight="1">
      <c r="A69" s="432"/>
      <c r="B69" s="72" t="s">
        <v>19</v>
      </c>
      <c r="C69" s="7" t="s">
        <v>123</v>
      </c>
      <c r="D69" s="276" t="s">
        <v>406</v>
      </c>
      <c r="E69" s="30">
        <v>39.626016260162601</v>
      </c>
      <c r="F69" s="72" t="s">
        <v>19</v>
      </c>
      <c r="G69" s="22"/>
      <c r="H69" s="4"/>
      <c r="I69" s="5"/>
      <c r="J69" s="5"/>
    </row>
    <row r="70" spans="1:35" s="6" customFormat="1" ht="78" customHeight="1">
      <c r="A70" s="432"/>
      <c r="B70" s="72" t="s">
        <v>131</v>
      </c>
      <c r="C70" s="7" t="s">
        <v>45</v>
      </c>
      <c r="D70" s="70" t="s">
        <v>50</v>
      </c>
      <c r="E70" s="30"/>
      <c r="F70" s="72" t="s">
        <v>131</v>
      </c>
      <c r="G70" s="22"/>
      <c r="H70" s="4"/>
      <c r="I70" s="5"/>
      <c r="J70" s="5"/>
    </row>
    <row r="71" spans="1:35" s="6" customFormat="1" ht="78" customHeight="1" thickBot="1">
      <c r="A71" s="250"/>
      <c r="B71" s="72" t="s">
        <v>215</v>
      </c>
      <c r="C71" s="7" t="s">
        <v>356</v>
      </c>
      <c r="D71" s="70" t="s">
        <v>50</v>
      </c>
      <c r="E71" s="30"/>
      <c r="F71" s="72" t="s">
        <v>215</v>
      </c>
      <c r="G71" s="22"/>
      <c r="H71" s="4"/>
      <c r="I71" s="5"/>
      <c r="J71" s="5"/>
    </row>
    <row r="72" spans="1:35" ht="155.25" customHeight="1" thickBot="1">
      <c r="A72" s="9"/>
      <c r="B72" s="185"/>
      <c r="C72" s="393" t="s">
        <v>345</v>
      </c>
      <c r="D72" s="394"/>
      <c r="E72" s="394"/>
      <c r="F72" s="394"/>
      <c r="G72" s="395"/>
      <c r="H72" s="4"/>
      <c r="I72" s="5"/>
      <c r="J72" s="5"/>
    </row>
    <row r="73" spans="1:35" s="234" customFormat="1" ht="201" customHeight="1" thickBot="1">
      <c r="A73" s="290"/>
      <c r="B73" s="315"/>
      <c r="C73" s="494" t="s">
        <v>407</v>
      </c>
      <c r="D73" s="495"/>
      <c r="E73" s="495"/>
      <c r="F73" s="495"/>
      <c r="G73" s="496"/>
      <c r="H73" s="4"/>
      <c r="I73" s="105"/>
      <c r="J73" s="105"/>
      <c r="K73" s="105"/>
      <c r="L73" s="279"/>
      <c r="M73" s="279"/>
      <c r="N73" s="279"/>
      <c r="O73" s="279"/>
      <c r="P73" s="279"/>
      <c r="Q73" s="279"/>
      <c r="R73" s="279"/>
      <c r="S73" s="279"/>
      <c r="T73" s="279"/>
      <c r="U73" s="279"/>
      <c r="V73" s="279"/>
      <c r="W73" s="279"/>
      <c r="X73" s="279"/>
      <c r="Y73" s="279"/>
      <c r="Z73" s="279"/>
      <c r="AA73" s="279"/>
      <c r="AB73" s="279"/>
      <c r="AC73" s="279"/>
      <c r="AD73" s="279"/>
      <c r="AE73" s="279"/>
      <c r="AF73" s="279"/>
      <c r="AG73" s="279"/>
      <c r="AH73" s="279"/>
      <c r="AI73" s="279"/>
    </row>
    <row r="74" spans="1:35" ht="19.5">
      <c r="A74" s="316"/>
      <c r="B74" s="317"/>
      <c r="C74" s="318"/>
      <c r="D74" s="318"/>
      <c r="E74" s="319"/>
      <c r="F74" s="319"/>
      <c r="G74" s="320"/>
      <c r="H74" s="4"/>
      <c r="I74" s="5"/>
      <c r="J74" s="5"/>
    </row>
    <row r="75" spans="1:35">
      <c r="A75" s="316"/>
      <c r="B75" s="317"/>
      <c r="C75" s="318"/>
      <c r="D75" s="318"/>
      <c r="E75" s="319"/>
      <c r="F75" s="319"/>
      <c r="G75" s="320"/>
      <c r="H75" s="1"/>
    </row>
    <row r="76" spans="1:35">
      <c r="A76" s="316"/>
      <c r="B76" s="317"/>
      <c r="C76" s="318"/>
      <c r="D76" s="318"/>
      <c r="E76" s="319"/>
      <c r="F76" s="319"/>
      <c r="G76" s="320"/>
      <c r="H76" s="1"/>
    </row>
    <row r="77" spans="1:35">
      <c r="A77" s="316"/>
      <c r="B77" s="317"/>
      <c r="C77" s="318"/>
      <c r="D77" s="318"/>
      <c r="E77" s="319"/>
      <c r="F77" s="319"/>
      <c r="G77" s="320"/>
      <c r="H77" s="1"/>
    </row>
    <row r="78" spans="1:35">
      <c r="A78" s="316"/>
      <c r="B78" s="317"/>
      <c r="C78" s="318"/>
      <c r="D78" s="318"/>
      <c r="E78" s="319"/>
      <c r="F78" s="319"/>
      <c r="G78" s="320"/>
      <c r="H78" s="1"/>
    </row>
    <row r="79" spans="1:35">
      <c r="A79" s="316"/>
      <c r="B79" s="317"/>
      <c r="C79" s="318"/>
      <c r="D79" s="318"/>
      <c r="E79" s="319"/>
      <c r="F79" s="319"/>
      <c r="G79" s="320"/>
      <c r="H79" s="1"/>
    </row>
    <row r="80" spans="1:35">
      <c r="A80" s="316"/>
      <c r="B80" s="317"/>
      <c r="C80" s="318"/>
      <c r="D80" s="318"/>
      <c r="E80" s="319"/>
      <c r="F80" s="319"/>
      <c r="G80" s="320"/>
      <c r="H80" s="1"/>
    </row>
    <row r="81" spans="1:8">
      <c r="A81" s="316"/>
      <c r="B81" s="317"/>
      <c r="C81" s="318"/>
      <c r="D81" s="318"/>
      <c r="E81" s="319"/>
      <c r="F81" s="319"/>
      <c r="G81" s="320"/>
      <c r="H81" s="1"/>
    </row>
    <row r="82" spans="1:8">
      <c r="A82" s="316"/>
      <c r="B82" s="317"/>
      <c r="C82" s="318"/>
      <c r="D82" s="318"/>
      <c r="E82" s="319"/>
      <c r="F82" s="319"/>
      <c r="G82" s="320"/>
      <c r="H82" s="1"/>
    </row>
    <row r="83" spans="1:8">
      <c r="A83" s="316"/>
      <c r="B83" s="317"/>
      <c r="C83" s="318"/>
      <c r="D83" s="318"/>
      <c r="E83" s="319"/>
      <c r="F83" s="319"/>
      <c r="G83" s="320"/>
      <c r="H83" s="1"/>
    </row>
    <row r="84" spans="1:8">
      <c r="A84" s="316"/>
      <c r="B84" s="317"/>
      <c r="C84" s="318"/>
      <c r="D84" s="318"/>
      <c r="E84" s="319"/>
      <c r="F84" s="319"/>
      <c r="G84" s="320"/>
      <c r="H84" s="1"/>
    </row>
    <row r="85" spans="1:8">
      <c r="A85" s="316"/>
      <c r="B85" s="317"/>
      <c r="C85" s="318"/>
      <c r="D85" s="318"/>
      <c r="E85" s="319"/>
      <c r="F85" s="319"/>
      <c r="G85" s="320"/>
      <c r="H85" s="1"/>
    </row>
    <row r="86" spans="1:8">
      <c r="A86" s="316"/>
      <c r="B86" s="317"/>
      <c r="C86" s="318"/>
      <c r="D86" s="318"/>
      <c r="E86" s="319"/>
      <c r="F86" s="319"/>
      <c r="G86" s="320"/>
      <c r="H86" s="1"/>
    </row>
    <row r="87" spans="1:8">
      <c r="A87" s="316"/>
      <c r="B87" s="317"/>
      <c r="C87" s="318"/>
      <c r="D87" s="318"/>
      <c r="E87" s="319"/>
      <c r="F87" s="319"/>
      <c r="G87" s="320"/>
      <c r="H87" s="1"/>
    </row>
    <row r="88" spans="1:8">
      <c r="A88" s="316"/>
      <c r="B88" s="317"/>
      <c r="C88" s="318"/>
      <c r="D88" s="318"/>
      <c r="E88" s="319"/>
      <c r="F88" s="319"/>
      <c r="G88" s="320"/>
      <c r="H88" s="1"/>
    </row>
    <row r="89" spans="1:8">
      <c r="A89" s="316"/>
      <c r="B89" s="317"/>
      <c r="C89" s="318"/>
      <c r="D89" s="318"/>
      <c r="E89" s="319"/>
      <c r="F89" s="319"/>
      <c r="G89" s="320"/>
      <c r="H89" s="1"/>
    </row>
    <row r="90" spans="1:8">
      <c r="A90" s="316"/>
      <c r="B90" s="317"/>
      <c r="C90" s="318"/>
      <c r="D90" s="318"/>
      <c r="E90" s="319"/>
      <c r="F90" s="319"/>
      <c r="G90" s="320"/>
      <c r="H90" s="1"/>
    </row>
    <row r="91" spans="1:8">
      <c r="A91" s="316"/>
      <c r="B91" s="317"/>
      <c r="C91" s="318"/>
      <c r="D91" s="318"/>
      <c r="E91" s="319"/>
      <c r="F91" s="319"/>
      <c r="G91" s="320"/>
      <c r="H91" s="1"/>
    </row>
    <row r="92" spans="1:8">
      <c r="A92" s="316"/>
      <c r="B92" s="317"/>
      <c r="C92" s="318"/>
      <c r="D92" s="318"/>
      <c r="E92" s="319"/>
      <c r="F92" s="319"/>
      <c r="G92" s="320"/>
      <c r="H92" s="1"/>
    </row>
    <row r="93" spans="1:8">
      <c r="A93" s="316"/>
      <c r="B93" s="317"/>
      <c r="C93" s="318"/>
      <c r="D93" s="318"/>
      <c r="E93" s="319"/>
      <c r="F93" s="319"/>
      <c r="G93" s="320"/>
      <c r="H93" s="1"/>
    </row>
    <row r="94" spans="1:8">
      <c r="A94" s="316"/>
      <c r="B94" s="317"/>
      <c r="C94" s="318"/>
      <c r="D94" s="318"/>
      <c r="E94" s="319"/>
      <c r="F94" s="319"/>
      <c r="G94" s="320"/>
      <c r="H94" s="1"/>
    </row>
    <row r="95" spans="1:8">
      <c r="A95" s="316"/>
      <c r="B95" s="317"/>
      <c r="C95" s="318"/>
      <c r="D95" s="318"/>
      <c r="E95" s="319"/>
      <c r="F95" s="319"/>
      <c r="G95" s="320"/>
      <c r="H95" s="1"/>
    </row>
    <row r="96" spans="1:8">
      <c r="A96" s="316"/>
      <c r="B96" s="317"/>
      <c r="C96" s="318"/>
      <c r="D96" s="318"/>
      <c r="E96" s="319"/>
      <c r="F96" s="319"/>
      <c r="G96" s="320"/>
      <c r="H96" s="1"/>
    </row>
    <row r="97" spans="1:8">
      <c r="A97" s="316"/>
      <c r="B97" s="317"/>
      <c r="C97" s="318"/>
      <c r="D97" s="318"/>
      <c r="E97" s="319"/>
      <c r="F97" s="319"/>
      <c r="G97" s="320"/>
      <c r="H97" s="1"/>
    </row>
    <row r="98" spans="1:8">
      <c r="A98" s="316"/>
      <c r="B98" s="317"/>
      <c r="C98" s="318"/>
      <c r="D98" s="318"/>
      <c r="E98" s="319"/>
      <c r="F98" s="319"/>
      <c r="G98" s="320"/>
      <c r="H98" s="1"/>
    </row>
    <row r="99" spans="1:8">
      <c r="A99" s="316"/>
      <c r="B99" s="317"/>
      <c r="C99" s="318"/>
      <c r="D99" s="318"/>
      <c r="E99" s="319"/>
      <c r="F99" s="319"/>
      <c r="G99" s="320"/>
      <c r="H99" s="1"/>
    </row>
    <row r="100" spans="1:8">
      <c r="A100" s="316"/>
      <c r="B100" s="317"/>
      <c r="C100" s="318"/>
      <c r="D100" s="318"/>
      <c r="E100" s="319"/>
      <c r="F100" s="319"/>
      <c r="G100" s="320"/>
      <c r="H100" s="1"/>
    </row>
    <row r="101" spans="1:8">
      <c r="A101" s="316"/>
      <c r="B101" s="317"/>
      <c r="C101" s="318"/>
      <c r="D101" s="318"/>
      <c r="E101" s="319"/>
      <c r="F101" s="319"/>
      <c r="G101" s="320"/>
      <c r="H101" s="1"/>
    </row>
    <row r="102" spans="1:8">
      <c r="A102" s="316"/>
      <c r="B102" s="317"/>
      <c r="C102" s="318"/>
      <c r="D102" s="318"/>
      <c r="E102" s="319"/>
      <c r="F102" s="319"/>
      <c r="G102" s="320"/>
      <c r="H102" s="1"/>
    </row>
    <row r="103" spans="1:8">
      <c r="A103" s="316"/>
      <c r="B103" s="317"/>
      <c r="C103" s="318"/>
      <c r="D103" s="318"/>
      <c r="E103" s="319"/>
      <c r="F103" s="319"/>
      <c r="G103" s="320"/>
      <c r="H103" s="1"/>
    </row>
    <row r="104" spans="1:8">
      <c r="A104" s="316"/>
      <c r="B104" s="317"/>
      <c r="C104" s="318"/>
      <c r="D104" s="318"/>
      <c r="E104" s="319"/>
      <c r="F104" s="319"/>
      <c r="G104" s="320"/>
      <c r="H104" s="1"/>
    </row>
    <row r="105" spans="1:8">
      <c r="A105" s="316"/>
      <c r="B105" s="317"/>
      <c r="C105" s="318"/>
      <c r="D105" s="318"/>
      <c r="E105" s="319"/>
      <c r="F105" s="319"/>
      <c r="G105" s="320"/>
      <c r="H105" s="1"/>
    </row>
    <row r="106" spans="1:8">
      <c r="A106" s="316"/>
      <c r="B106" s="317"/>
      <c r="C106" s="318"/>
      <c r="D106" s="318"/>
      <c r="E106" s="319"/>
      <c r="F106" s="319"/>
      <c r="G106" s="320"/>
      <c r="H106" s="1"/>
    </row>
    <row r="107" spans="1:8">
      <c r="A107" s="316"/>
      <c r="B107" s="317"/>
      <c r="C107" s="318"/>
      <c r="D107" s="318"/>
      <c r="E107" s="319"/>
      <c r="F107" s="319"/>
      <c r="G107" s="320"/>
      <c r="H107" s="1"/>
    </row>
    <row r="108" spans="1:8">
      <c r="A108" s="316"/>
      <c r="B108" s="317"/>
      <c r="C108" s="318"/>
      <c r="D108" s="318"/>
      <c r="E108" s="319"/>
      <c r="F108" s="319"/>
      <c r="G108" s="320"/>
      <c r="H108" s="1"/>
    </row>
    <row r="109" spans="1:8">
      <c r="A109" s="316"/>
      <c r="B109" s="317"/>
      <c r="C109" s="318"/>
      <c r="D109" s="318"/>
      <c r="E109" s="319"/>
      <c r="F109" s="319"/>
      <c r="G109" s="320"/>
      <c r="H109" s="1"/>
    </row>
    <row r="110" spans="1:8">
      <c r="A110" s="316"/>
      <c r="B110" s="317"/>
      <c r="C110" s="318"/>
      <c r="D110" s="318"/>
      <c r="E110" s="319"/>
      <c r="F110" s="319"/>
      <c r="G110" s="320"/>
      <c r="H110" s="1"/>
    </row>
    <row r="111" spans="1:8">
      <c r="A111" s="316"/>
      <c r="B111" s="317"/>
      <c r="C111" s="318"/>
      <c r="D111" s="318"/>
      <c r="E111" s="319"/>
      <c r="F111" s="319"/>
      <c r="G111" s="320"/>
      <c r="H111" s="1"/>
    </row>
  </sheetData>
  <mergeCells count="16">
    <mergeCell ref="C73:G73"/>
    <mergeCell ref="A1:A70"/>
    <mergeCell ref="B1:C6"/>
    <mergeCell ref="E1:G6"/>
    <mergeCell ref="B7:C7"/>
    <mergeCell ref="E7:G7"/>
    <mergeCell ref="B8:C8"/>
    <mergeCell ref="E8:G8"/>
    <mergeCell ref="B9:C9"/>
    <mergeCell ref="E9:G9"/>
    <mergeCell ref="B10:C10"/>
    <mergeCell ref="E10:G10"/>
    <mergeCell ref="B11:C11"/>
    <mergeCell ref="B12:C12"/>
    <mergeCell ref="F12:F13"/>
    <mergeCell ref="C72:G72"/>
  </mergeCells>
  <hyperlinks>
    <hyperlink ref="B12:C12"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0" orientation="portrait" r:id="rId1"/>
  <rowBreaks count="1" manualBreakCount="1">
    <brk id="62" max="7" man="1"/>
  </rowBreaks>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00"/>
  </sheetPr>
  <dimension ref="A1:K386"/>
  <sheetViews>
    <sheetView view="pageBreakPreview" zoomScale="25" zoomScaleNormal="100" zoomScaleSheetLayoutView="25" workbookViewId="0">
      <selection activeCell="D8" sqref="D8"/>
    </sheetView>
  </sheetViews>
  <sheetFormatPr defaultRowHeight="44.25"/>
  <cols>
    <col min="1" max="1" width="21.42578125" style="244" customWidth="1"/>
    <col min="2" max="2" width="21.42578125" style="245" customWidth="1"/>
    <col min="3" max="3" width="213.42578125" style="246" customWidth="1"/>
    <col min="4" max="4" width="55.85546875" style="247" customWidth="1"/>
    <col min="5" max="5" width="37.5703125" style="242" customWidth="1"/>
    <col min="6" max="6" width="26.28515625" style="248" customWidth="1"/>
    <col min="7" max="7" width="140.28515625" style="242" customWidth="1"/>
    <col min="8" max="8" width="40.5703125" style="249" customWidth="1"/>
    <col min="9" max="9" width="38.85546875" style="249" customWidth="1"/>
    <col min="10" max="10" width="38.28515625" style="249" customWidth="1"/>
    <col min="11" max="16384" width="9.140625" style="249"/>
  </cols>
  <sheetData>
    <row r="1" spans="1:8" s="193" customFormat="1" ht="91.5" customHeight="1">
      <c r="A1" s="396" t="s">
        <v>278</v>
      </c>
      <c r="B1" s="398" t="s">
        <v>673</v>
      </c>
      <c r="C1" s="399"/>
      <c r="D1" s="188" t="s">
        <v>132</v>
      </c>
      <c r="E1" s="189"/>
      <c r="F1" s="190"/>
      <c r="G1" s="191"/>
      <c r="H1" s="192"/>
    </row>
    <row r="2" spans="1:8" s="193" customFormat="1" ht="111" customHeight="1">
      <c r="A2" s="397"/>
      <c r="B2" s="400"/>
      <c r="C2" s="401"/>
      <c r="D2" s="194" t="s">
        <v>292</v>
      </c>
      <c r="E2" s="195"/>
      <c r="F2" s="195"/>
      <c r="G2" s="196"/>
      <c r="H2" s="192"/>
    </row>
    <row r="3" spans="1:8" s="193" customFormat="1" ht="72.75" customHeight="1">
      <c r="A3" s="397"/>
      <c r="B3" s="400"/>
      <c r="C3" s="401"/>
      <c r="D3" s="194">
        <v>1368</v>
      </c>
      <c r="E3" s="195"/>
      <c r="F3" s="195"/>
      <c r="G3" s="196"/>
      <c r="H3" s="192"/>
    </row>
    <row r="4" spans="1:8" s="193" customFormat="1" ht="96" customHeight="1">
      <c r="A4" s="397"/>
      <c r="B4" s="400"/>
      <c r="C4" s="401"/>
      <c r="D4" s="194" t="s">
        <v>80</v>
      </c>
      <c r="E4" s="195"/>
      <c r="F4" s="197"/>
      <c r="G4" s="196"/>
      <c r="H4" s="192"/>
    </row>
    <row r="5" spans="1:8" s="193" customFormat="1" ht="72.75" customHeight="1">
      <c r="A5" s="397"/>
      <c r="B5" s="400"/>
      <c r="C5" s="401"/>
      <c r="D5" s="194" t="s">
        <v>126</v>
      </c>
      <c r="E5" s="195"/>
      <c r="F5" s="197"/>
      <c r="G5" s="196"/>
      <c r="H5" s="192"/>
    </row>
    <row r="6" spans="1:8" s="193" customFormat="1" ht="132.75" customHeight="1">
      <c r="A6" s="397"/>
      <c r="B6" s="400"/>
      <c r="C6" s="401"/>
      <c r="D6" s="194" t="s">
        <v>291</v>
      </c>
      <c r="E6" s="195"/>
      <c r="F6" s="197"/>
      <c r="G6" s="196"/>
      <c r="H6" s="192"/>
    </row>
    <row r="7" spans="1:8" s="199" customFormat="1" ht="77.25" customHeight="1">
      <c r="A7" s="397"/>
      <c r="B7" s="402" t="s">
        <v>186</v>
      </c>
      <c r="C7" s="403"/>
      <c r="D7" s="281">
        <f>D8+D9+D10</f>
        <v>15500.000000132</v>
      </c>
      <c r="E7" s="404" t="e">
        <f>'ΠΡΟΤΕΙΝΟΜΕΝΟΣ ΤΙΜΟΚΑΤΑΛΟΓΟΣ'!#REF!</f>
        <v>#REF!</v>
      </c>
      <c r="F7" s="405"/>
      <c r="G7" s="406"/>
      <c r="H7" s="198"/>
    </row>
    <row r="8" spans="1:8" s="202" customFormat="1" ht="80.25" customHeight="1">
      <c r="A8" s="397"/>
      <c r="B8" s="407" t="s">
        <v>187</v>
      </c>
      <c r="C8" s="408"/>
      <c r="D8" s="200">
        <f>4%*(D10+D11)*110%</f>
        <v>540.6590056120001</v>
      </c>
      <c r="E8" s="409"/>
      <c r="F8" s="410"/>
      <c r="G8" s="411"/>
      <c r="H8" s="201"/>
    </row>
    <row r="9" spans="1:8" s="199" customFormat="1" ht="71.25" customHeight="1">
      <c r="A9" s="397"/>
      <c r="B9" s="412" t="s">
        <v>188</v>
      </c>
      <c r="C9" s="413"/>
      <c r="D9" s="203">
        <f>D10*24%</f>
        <v>2895.3563215200002</v>
      </c>
      <c r="E9" s="414"/>
      <c r="F9" s="415"/>
      <c r="G9" s="416"/>
      <c r="H9" s="198"/>
    </row>
    <row r="10" spans="1:8" s="202" customFormat="1" ht="89.25" customHeight="1">
      <c r="A10" s="397"/>
      <c r="B10" s="417" t="s">
        <v>189</v>
      </c>
      <c r="C10" s="418"/>
      <c r="D10" s="200">
        <v>12063.984673000001</v>
      </c>
      <c r="E10" s="409"/>
      <c r="F10" s="410"/>
      <c r="G10" s="411"/>
      <c r="H10" s="201"/>
    </row>
    <row r="11" spans="1:8" s="202" customFormat="1" ht="89.25" customHeight="1">
      <c r="A11" s="397"/>
      <c r="B11" s="417" t="s">
        <v>403</v>
      </c>
      <c r="C11" s="418"/>
      <c r="D11" s="200">
        <v>223.72</v>
      </c>
      <c r="E11" s="409"/>
      <c r="F11" s="410"/>
      <c r="G11" s="411"/>
      <c r="H11" s="201"/>
    </row>
    <row r="12" spans="1:8" s="208" customFormat="1" ht="89.25" customHeight="1">
      <c r="A12" s="397"/>
      <c r="B12" s="419" t="s">
        <v>190</v>
      </c>
      <c r="C12" s="420"/>
      <c r="D12" s="204" t="s">
        <v>672</v>
      </c>
      <c r="E12" s="205" t="s">
        <v>189</v>
      </c>
      <c r="F12" s="421" t="s">
        <v>191</v>
      </c>
      <c r="G12" s="206" t="s">
        <v>200</v>
      </c>
      <c r="H12" s="207"/>
    </row>
    <row r="13" spans="1:8" s="214" customFormat="1" ht="89.25" customHeight="1">
      <c r="A13" s="397"/>
      <c r="B13" s="209" t="s">
        <v>48</v>
      </c>
      <c r="C13" s="210"/>
      <c r="D13" s="211"/>
      <c r="E13" s="211"/>
      <c r="F13" s="422"/>
      <c r="G13" s="212"/>
      <c r="H13" s="213"/>
    </row>
    <row r="14" spans="1:8" s="222" customFormat="1" ht="84" customHeight="1">
      <c r="A14" s="397"/>
      <c r="B14" s="215" t="s">
        <v>195</v>
      </c>
      <c r="C14" s="216" t="s">
        <v>177</v>
      </c>
      <c r="D14" s="217" t="s">
        <v>50</v>
      </c>
      <c r="E14" s="218"/>
      <c r="F14" s="219" t="s">
        <v>195</v>
      </c>
      <c r="G14" s="220"/>
      <c r="H14" s="221"/>
    </row>
    <row r="15" spans="1:8" s="222" customFormat="1" ht="84" customHeight="1">
      <c r="A15" s="397"/>
      <c r="B15" s="215" t="s">
        <v>49</v>
      </c>
      <c r="C15" s="216" t="s">
        <v>178</v>
      </c>
      <c r="D15" s="217" t="s">
        <v>50</v>
      </c>
      <c r="E15" s="218"/>
      <c r="F15" s="219" t="s">
        <v>49</v>
      </c>
      <c r="G15" s="220"/>
      <c r="H15" s="221"/>
    </row>
    <row r="16" spans="1:8" s="222" customFormat="1" ht="84" customHeight="1">
      <c r="A16" s="397"/>
      <c r="B16" s="215" t="s">
        <v>179</v>
      </c>
      <c r="C16" s="216" t="s">
        <v>167</v>
      </c>
      <c r="D16" s="217" t="s">
        <v>50</v>
      </c>
      <c r="E16" s="218"/>
      <c r="F16" s="219" t="s">
        <v>179</v>
      </c>
      <c r="G16" s="220"/>
      <c r="H16" s="221"/>
    </row>
    <row r="17" spans="1:8" s="222" customFormat="1" ht="84" customHeight="1">
      <c r="A17" s="397"/>
      <c r="B17" s="215" t="s">
        <v>51</v>
      </c>
      <c r="C17" s="216" t="s">
        <v>52</v>
      </c>
      <c r="D17" s="217" t="s">
        <v>50</v>
      </c>
      <c r="E17" s="218"/>
      <c r="F17" s="219" t="s">
        <v>51</v>
      </c>
      <c r="G17" s="220"/>
      <c r="H17" s="221"/>
    </row>
    <row r="18" spans="1:8" s="222" customFormat="1" ht="84" customHeight="1">
      <c r="A18" s="397"/>
      <c r="B18" s="215" t="s">
        <v>138</v>
      </c>
      <c r="C18" s="216" t="s">
        <v>169</v>
      </c>
      <c r="D18" s="217" t="s">
        <v>50</v>
      </c>
      <c r="E18" s="218"/>
      <c r="F18" s="219" t="s">
        <v>138</v>
      </c>
      <c r="G18" s="220"/>
      <c r="H18" s="221"/>
    </row>
    <row r="19" spans="1:8" s="222" customFormat="1" ht="84" customHeight="1">
      <c r="A19" s="397"/>
      <c r="B19" s="215" t="s">
        <v>134</v>
      </c>
      <c r="C19" s="216" t="s">
        <v>139</v>
      </c>
      <c r="D19" s="217" t="s">
        <v>50</v>
      </c>
      <c r="E19" s="218"/>
      <c r="F19" s="219" t="s">
        <v>134</v>
      </c>
      <c r="G19" s="220"/>
      <c r="H19" s="221"/>
    </row>
    <row r="20" spans="1:8" s="222" customFormat="1" ht="108" customHeight="1">
      <c r="A20" s="397"/>
      <c r="B20" s="215" t="s">
        <v>0</v>
      </c>
      <c r="C20" s="216" t="s">
        <v>140</v>
      </c>
      <c r="D20" s="217" t="s">
        <v>50</v>
      </c>
      <c r="E20" s="218"/>
      <c r="F20" s="219" t="s">
        <v>0</v>
      </c>
      <c r="G20" s="220"/>
      <c r="H20" s="221"/>
    </row>
    <row r="21" spans="1:8" s="222" customFormat="1" ht="84" customHeight="1">
      <c r="A21" s="397"/>
      <c r="B21" s="215" t="s">
        <v>181</v>
      </c>
      <c r="C21" s="216" t="s">
        <v>182</v>
      </c>
      <c r="D21" s="217" t="s">
        <v>50</v>
      </c>
      <c r="E21" s="218"/>
      <c r="F21" s="219" t="s">
        <v>181</v>
      </c>
      <c r="G21" s="220"/>
      <c r="H21" s="221"/>
    </row>
    <row r="22" spans="1:8" s="222" customFormat="1" ht="84" customHeight="1">
      <c r="A22" s="397"/>
      <c r="B22" s="215" t="s">
        <v>536</v>
      </c>
      <c r="C22" s="216" t="s">
        <v>537</v>
      </c>
      <c r="D22" s="266" t="s">
        <v>137</v>
      </c>
      <c r="E22" s="218"/>
      <c r="F22" s="224" t="s">
        <v>536</v>
      </c>
      <c r="G22" s="225"/>
      <c r="H22" s="221"/>
    </row>
    <row r="23" spans="1:8" s="222" customFormat="1" ht="84" customHeight="1">
      <c r="A23" s="397"/>
      <c r="B23" s="215" t="s">
        <v>193</v>
      </c>
      <c r="C23" s="216" t="s">
        <v>141</v>
      </c>
      <c r="D23" s="263" t="s">
        <v>406</v>
      </c>
      <c r="E23" s="218">
        <v>132.4</v>
      </c>
      <c r="F23" s="219" t="s">
        <v>193</v>
      </c>
      <c r="G23" s="225" t="s">
        <v>170</v>
      </c>
      <c r="H23" s="221"/>
    </row>
    <row r="24" spans="1:8" s="222" customFormat="1" ht="84" customHeight="1">
      <c r="A24" s="397"/>
      <c r="B24" s="215" t="s">
        <v>61</v>
      </c>
      <c r="C24" s="216" t="s">
        <v>62</v>
      </c>
      <c r="D24" s="262" t="s">
        <v>50</v>
      </c>
      <c r="E24" s="218"/>
      <c r="F24" s="219" t="s">
        <v>61</v>
      </c>
      <c r="G24" s="220"/>
      <c r="H24" s="221"/>
    </row>
    <row r="25" spans="1:8" s="222" customFormat="1" ht="84" customHeight="1">
      <c r="A25" s="397"/>
      <c r="B25" s="223" t="s">
        <v>69</v>
      </c>
      <c r="C25" s="216" t="s">
        <v>70</v>
      </c>
      <c r="D25" s="262" t="s">
        <v>50</v>
      </c>
      <c r="E25" s="218"/>
      <c r="F25" s="219" t="s">
        <v>69</v>
      </c>
      <c r="G25" s="220"/>
      <c r="H25" s="221"/>
    </row>
    <row r="26" spans="1:8" s="222" customFormat="1" ht="84" customHeight="1">
      <c r="A26" s="397"/>
      <c r="B26" s="223" t="s">
        <v>90</v>
      </c>
      <c r="C26" s="216" t="s">
        <v>458</v>
      </c>
      <c r="D26" s="263" t="s">
        <v>406</v>
      </c>
      <c r="E26" s="218">
        <v>272.58999999999997</v>
      </c>
      <c r="F26" s="226">
        <v>108</v>
      </c>
      <c r="G26" s="220"/>
      <c r="H26" s="221"/>
    </row>
    <row r="27" spans="1:8" s="222" customFormat="1" ht="84" customHeight="1">
      <c r="A27" s="397"/>
      <c r="B27" s="223" t="s">
        <v>17</v>
      </c>
      <c r="C27" s="216" t="s">
        <v>142</v>
      </c>
      <c r="D27" s="262" t="s">
        <v>50</v>
      </c>
      <c r="E27" s="218"/>
      <c r="F27" s="219" t="s">
        <v>17</v>
      </c>
      <c r="G27" s="220"/>
      <c r="H27" s="221"/>
    </row>
    <row r="28" spans="1:8" s="222" customFormat="1" ht="84" customHeight="1">
      <c r="A28" s="397"/>
      <c r="B28" s="223" t="s">
        <v>98</v>
      </c>
      <c r="C28" s="216" t="s">
        <v>143</v>
      </c>
      <c r="D28" s="263" t="s">
        <v>406</v>
      </c>
      <c r="E28" s="218">
        <v>116.82</v>
      </c>
      <c r="F28" s="219" t="s">
        <v>98</v>
      </c>
      <c r="G28" s="220"/>
      <c r="H28" s="221"/>
    </row>
    <row r="29" spans="1:8" s="222" customFormat="1" ht="84" customHeight="1">
      <c r="A29" s="397"/>
      <c r="B29" s="223" t="s">
        <v>144</v>
      </c>
      <c r="C29" s="216" t="s">
        <v>145</v>
      </c>
      <c r="D29" s="262" t="s">
        <v>50</v>
      </c>
      <c r="E29" s="218"/>
      <c r="F29" s="219" t="s">
        <v>144</v>
      </c>
      <c r="G29" s="220"/>
      <c r="H29" s="221"/>
    </row>
    <row r="30" spans="1:8" s="222" customFormat="1" ht="84" customHeight="1">
      <c r="A30" s="397"/>
      <c r="B30" s="223" t="s">
        <v>174</v>
      </c>
      <c r="C30" s="216" t="s">
        <v>146</v>
      </c>
      <c r="D30" s="262" t="s">
        <v>50</v>
      </c>
      <c r="E30" s="218"/>
      <c r="F30" s="219" t="s">
        <v>174</v>
      </c>
      <c r="G30" s="220"/>
      <c r="H30" s="221"/>
    </row>
    <row r="31" spans="1:8" s="222" customFormat="1" ht="84" customHeight="1">
      <c r="A31" s="397"/>
      <c r="B31" s="223" t="s">
        <v>54</v>
      </c>
      <c r="C31" s="227" t="s">
        <v>147</v>
      </c>
      <c r="D31" s="262" t="s">
        <v>50</v>
      </c>
      <c r="E31" s="218"/>
      <c r="F31" s="219" t="s">
        <v>54</v>
      </c>
      <c r="G31" s="225"/>
      <c r="H31" s="221"/>
    </row>
    <row r="32" spans="1:8" s="222" customFormat="1" ht="84" customHeight="1">
      <c r="A32" s="397"/>
      <c r="B32" s="223" t="s">
        <v>55</v>
      </c>
      <c r="C32" s="227" t="s">
        <v>148</v>
      </c>
      <c r="D32" s="262" t="s">
        <v>50</v>
      </c>
      <c r="E32" s="218"/>
      <c r="F32" s="219" t="s">
        <v>55</v>
      </c>
      <c r="G32" s="225"/>
      <c r="H32" s="221"/>
    </row>
    <row r="33" spans="1:8" s="222" customFormat="1" ht="84" customHeight="1">
      <c r="A33" s="397"/>
      <c r="B33" s="223" t="s">
        <v>92</v>
      </c>
      <c r="C33" s="216" t="s">
        <v>101</v>
      </c>
      <c r="D33" s="263" t="s">
        <v>406</v>
      </c>
      <c r="E33" s="218">
        <v>311.52999999999997</v>
      </c>
      <c r="F33" s="219" t="s">
        <v>92</v>
      </c>
      <c r="G33" s="220"/>
      <c r="H33" s="221"/>
    </row>
    <row r="34" spans="1:8" s="222" customFormat="1" ht="84" customHeight="1">
      <c r="A34" s="397"/>
      <c r="B34" s="223" t="s">
        <v>538</v>
      </c>
      <c r="C34" s="216" t="s">
        <v>539</v>
      </c>
      <c r="D34" s="266" t="s">
        <v>137</v>
      </c>
      <c r="E34" s="218"/>
      <c r="F34" s="226">
        <v>213</v>
      </c>
      <c r="G34" s="225"/>
      <c r="H34" s="221"/>
    </row>
    <row r="35" spans="1:8" s="222" customFormat="1" ht="84" customHeight="1">
      <c r="A35" s="397"/>
      <c r="B35" s="223" t="s">
        <v>149</v>
      </c>
      <c r="C35" s="216" t="s">
        <v>150</v>
      </c>
      <c r="D35" s="262" t="s">
        <v>50</v>
      </c>
      <c r="E35" s="218"/>
      <c r="F35" s="219" t="s">
        <v>149</v>
      </c>
      <c r="G35" s="220"/>
      <c r="H35" s="221"/>
    </row>
    <row r="36" spans="1:8" s="222" customFormat="1" ht="84" customHeight="1">
      <c r="A36" s="397"/>
      <c r="B36" s="223" t="s">
        <v>93</v>
      </c>
      <c r="C36" s="216" t="s">
        <v>94</v>
      </c>
      <c r="D36" s="262" t="s">
        <v>50</v>
      </c>
      <c r="E36" s="218"/>
      <c r="F36" s="219" t="s">
        <v>93</v>
      </c>
      <c r="G36" s="220"/>
      <c r="H36" s="221"/>
    </row>
    <row r="37" spans="1:8" s="222" customFormat="1" ht="84" customHeight="1">
      <c r="A37" s="397"/>
      <c r="B37" s="223" t="s">
        <v>102</v>
      </c>
      <c r="C37" s="216" t="s">
        <v>216</v>
      </c>
      <c r="D37" s="262" t="s">
        <v>50</v>
      </c>
      <c r="E37" s="218"/>
      <c r="F37" s="226">
        <v>352</v>
      </c>
      <c r="G37" s="220"/>
      <c r="H37" s="221"/>
    </row>
    <row r="38" spans="1:8" s="222" customFormat="1" ht="84" customHeight="1">
      <c r="A38" s="397"/>
      <c r="B38" s="223" t="s">
        <v>151</v>
      </c>
      <c r="C38" s="216" t="s">
        <v>91</v>
      </c>
      <c r="D38" s="263" t="s">
        <v>406</v>
      </c>
      <c r="E38" s="218">
        <v>194.7</v>
      </c>
      <c r="F38" s="219" t="s">
        <v>151</v>
      </c>
      <c r="G38" s="220"/>
      <c r="H38" s="221"/>
    </row>
    <row r="39" spans="1:8" s="214" customFormat="1" ht="89.25" customHeight="1">
      <c r="A39" s="397"/>
      <c r="B39" s="223" t="s">
        <v>95</v>
      </c>
      <c r="C39" s="216" t="s">
        <v>152</v>
      </c>
      <c r="D39" s="262" t="s">
        <v>50</v>
      </c>
      <c r="E39" s="218"/>
      <c r="F39" s="219" t="s">
        <v>95</v>
      </c>
      <c r="G39" s="220"/>
      <c r="H39" s="213"/>
    </row>
    <row r="40" spans="1:8" s="214" customFormat="1" ht="89.25" customHeight="1">
      <c r="A40" s="397"/>
      <c r="B40" s="223" t="s">
        <v>223</v>
      </c>
      <c r="C40" s="216" t="s">
        <v>432</v>
      </c>
      <c r="D40" s="262" t="s">
        <v>50</v>
      </c>
      <c r="E40" s="218"/>
      <c r="F40" s="226">
        <v>414</v>
      </c>
      <c r="G40" s="220"/>
      <c r="H40" s="213"/>
    </row>
    <row r="41" spans="1:8" s="214" customFormat="1" ht="89.25" customHeight="1">
      <c r="A41" s="397"/>
      <c r="B41" s="223" t="s">
        <v>34</v>
      </c>
      <c r="C41" s="216" t="s">
        <v>35</v>
      </c>
      <c r="D41" s="266" t="s">
        <v>137</v>
      </c>
      <c r="E41" s="218"/>
      <c r="F41" s="226">
        <v>416</v>
      </c>
      <c r="G41" s="220"/>
      <c r="H41" s="213"/>
    </row>
    <row r="42" spans="1:8" s="214" customFormat="1" ht="89.25" customHeight="1">
      <c r="A42" s="397"/>
      <c r="B42" s="223" t="s">
        <v>413</v>
      </c>
      <c r="C42" s="216" t="s">
        <v>445</v>
      </c>
      <c r="D42" s="266" t="s">
        <v>137</v>
      </c>
      <c r="E42" s="218"/>
      <c r="F42" s="226">
        <v>420</v>
      </c>
      <c r="G42" s="220"/>
      <c r="H42" s="213"/>
    </row>
    <row r="43" spans="1:8" s="214" customFormat="1" ht="89.25" customHeight="1">
      <c r="A43" s="397"/>
      <c r="B43" s="223" t="s">
        <v>351</v>
      </c>
      <c r="C43" s="216" t="s">
        <v>153</v>
      </c>
      <c r="D43" s="263" t="s">
        <v>406</v>
      </c>
      <c r="E43" s="218">
        <v>389.41</v>
      </c>
      <c r="F43" s="226">
        <v>421</v>
      </c>
      <c r="G43" s="220"/>
      <c r="H43" s="213"/>
    </row>
    <row r="44" spans="1:8" s="222" customFormat="1" ht="84" customHeight="1">
      <c r="A44" s="397"/>
      <c r="B44" s="223" t="s">
        <v>16</v>
      </c>
      <c r="C44" s="216" t="s">
        <v>154</v>
      </c>
      <c r="D44" s="263" t="s">
        <v>406</v>
      </c>
      <c r="E44" s="218">
        <v>93.46</v>
      </c>
      <c r="F44" s="219" t="s">
        <v>16</v>
      </c>
      <c r="G44" s="220"/>
      <c r="H44" s="221"/>
    </row>
    <row r="45" spans="1:8" s="222" customFormat="1" ht="84" customHeight="1">
      <c r="A45" s="397"/>
      <c r="B45" s="223" t="s">
        <v>339</v>
      </c>
      <c r="C45" s="216" t="s">
        <v>446</v>
      </c>
      <c r="D45" s="262" t="s">
        <v>50</v>
      </c>
      <c r="E45" s="218"/>
      <c r="F45" s="226">
        <v>499</v>
      </c>
      <c r="G45" s="220"/>
      <c r="H45" s="221"/>
    </row>
    <row r="46" spans="1:8" s="222" customFormat="1" ht="84" customHeight="1">
      <c r="A46" s="397"/>
      <c r="B46" s="223" t="s">
        <v>155</v>
      </c>
      <c r="C46" s="216" t="s">
        <v>156</v>
      </c>
      <c r="D46" s="263" t="s">
        <v>406</v>
      </c>
      <c r="E46" s="218">
        <v>116.82</v>
      </c>
      <c r="F46" s="219" t="s">
        <v>155</v>
      </c>
      <c r="G46" s="220"/>
      <c r="H46" s="221"/>
    </row>
    <row r="47" spans="1:8" s="222" customFormat="1" ht="96" customHeight="1">
      <c r="A47" s="397"/>
      <c r="B47" s="223" t="s">
        <v>540</v>
      </c>
      <c r="C47" s="216" t="s">
        <v>541</v>
      </c>
      <c r="D47" s="263" t="s">
        <v>406</v>
      </c>
      <c r="E47" s="218">
        <v>428.35</v>
      </c>
      <c r="F47" s="219" t="s">
        <v>540</v>
      </c>
      <c r="G47" s="220"/>
      <c r="H47" s="221"/>
    </row>
    <row r="48" spans="1:8" s="222" customFormat="1" ht="84" customHeight="1">
      <c r="A48" s="397"/>
      <c r="B48" s="223" t="s">
        <v>192</v>
      </c>
      <c r="C48" s="216" t="s">
        <v>349</v>
      </c>
      <c r="D48" s="263" t="s">
        <v>406</v>
      </c>
      <c r="E48" s="218">
        <v>93.75</v>
      </c>
      <c r="F48" s="219" t="s">
        <v>192</v>
      </c>
      <c r="G48" s="225" t="s">
        <v>350</v>
      </c>
      <c r="H48" s="221"/>
    </row>
    <row r="49" spans="1:8" s="222" customFormat="1" ht="84" customHeight="1">
      <c r="A49" s="397"/>
      <c r="B49" s="223" t="s">
        <v>433</v>
      </c>
      <c r="C49" s="216" t="s">
        <v>435</v>
      </c>
      <c r="D49" s="263" t="s">
        <v>406</v>
      </c>
      <c r="E49" s="218">
        <v>194.7</v>
      </c>
      <c r="F49" s="219" t="s">
        <v>433</v>
      </c>
      <c r="G49" s="225"/>
      <c r="H49" s="221"/>
    </row>
    <row r="50" spans="1:8" s="222" customFormat="1" ht="84" customHeight="1">
      <c r="A50" s="397"/>
      <c r="B50" s="223" t="s">
        <v>434</v>
      </c>
      <c r="C50" s="216" t="s">
        <v>436</v>
      </c>
      <c r="D50" s="263" t="s">
        <v>406</v>
      </c>
      <c r="E50" s="218">
        <v>0</v>
      </c>
      <c r="F50" s="219" t="s">
        <v>434</v>
      </c>
      <c r="G50" s="225"/>
      <c r="H50" s="221"/>
    </row>
    <row r="51" spans="1:8" s="222" customFormat="1" ht="84" customHeight="1">
      <c r="A51" s="397"/>
      <c r="B51" s="223" t="s">
        <v>58</v>
      </c>
      <c r="C51" s="216" t="s">
        <v>59</v>
      </c>
      <c r="D51" s="262" t="s">
        <v>50</v>
      </c>
      <c r="E51" s="218"/>
      <c r="F51" s="219" t="s">
        <v>58</v>
      </c>
      <c r="G51" s="220"/>
      <c r="H51" s="221"/>
    </row>
    <row r="52" spans="1:8" s="222" customFormat="1" ht="84" customHeight="1">
      <c r="A52" s="397"/>
      <c r="B52" s="223" t="s">
        <v>64</v>
      </c>
      <c r="C52" s="216" t="s">
        <v>113</v>
      </c>
      <c r="D52" s="262" t="s">
        <v>50</v>
      </c>
      <c r="E52" s="218"/>
      <c r="F52" s="219" t="s">
        <v>64</v>
      </c>
      <c r="G52" s="228"/>
      <c r="H52" s="221"/>
    </row>
    <row r="53" spans="1:8" s="222" customFormat="1" ht="84" customHeight="1">
      <c r="A53" s="397"/>
      <c r="B53" s="223" t="s">
        <v>13</v>
      </c>
      <c r="C53" s="216" t="s">
        <v>14</v>
      </c>
      <c r="D53" s="262" t="s">
        <v>50</v>
      </c>
      <c r="E53" s="218"/>
      <c r="F53" s="219" t="s">
        <v>13</v>
      </c>
      <c r="G53" s="220"/>
      <c r="H53" s="221"/>
    </row>
    <row r="54" spans="1:8" s="222" customFormat="1" ht="84" customHeight="1">
      <c r="A54" s="397"/>
      <c r="B54" s="223" t="s">
        <v>15</v>
      </c>
      <c r="C54" s="216" t="s">
        <v>157</v>
      </c>
      <c r="D54" s="266" t="s">
        <v>137</v>
      </c>
      <c r="E54" s="218"/>
      <c r="F54" s="219" t="s">
        <v>15</v>
      </c>
      <c r="G54" s="220"/>
      <c r="H54" s="221"/>
    </row>
    <row r="55" spans="1:8" s="222" customFormat="1" ht="84" customHeight="1">
      <c r="A55" s="397"/>
      <c r="B55" s="223" t="s">
        <v>120</v>
      </c>
      <c r="C55" s="216" t="s">
        <v>121</v>
      </c>
      <c r="D55" s="263" t="s">
        <v>406</v>
      </c>
      <c r="E55" s="218">
        <v>70.09</v>
      </c>
      <c r="F55" s="219" t="s">
        <v>120</v>
      </c>
      <c r="G55" s="225" t="s">
        <v>171</v>
      </c>
      <c r="H55" s="221"/>
    </row>
    <row r="56" spans="1:8" s="222" customFormat="1" ht="84" customHeight="1">
      <c r="A56" s="397"/>
      <c r="B56" s="223" t="s">
        <v>210</v>
      </c>
      <c r="C56" s="216" t="s">
        <v>158</v>
      </c>
      <c r="D56" s="262" t="s">
        <v>50</v>
      </c>
      <c r="E56" s="218"/>
      <c r="F56" s="219" t="s">
        <v>210</v>
      </c>
      <c r="G56" s="225"/>
      <c r="H56" s="221"/>
    </row>
    <row r="57" spans="1:8" s="222" customFormat="1" ht="84" customHeight="1">
      <c r="A57" s="397"/>
      <c r="B57" s="223" t="s">
        <v>211</v>
      </c>
      <c r="C57" s="216" t="s">
        <v>159</v>
      </c>
      <c r="D57" s="262" t="s">
        <v>50</v>
      </c>
      <c r="E57" s="218"/>
      <c r="F57" s="219" t="s">
        <v>211</v>
      </c>
      <c r="G57" s="225"/>
      <c r="H57" s="221"/>
    </row>
    <row r="58" spans="1:8" s="222" customFormat="1" ht="84" customHeight="1">
      <c r="A58" s="397"/>
      <c r="B58" s="223" t="s">
        <v>199</v>
      </c>
      <c r="C58" s="216" t="s">
        <v>81</v>
      </c>
      <c r="D58" s="266" t="s">
        <v>137</v>
      </c>
      <c r="E58" s="218"/>
      <c r="F58" s="219" t="s">
        <v>199</v>
      </c>
      <c r="G58" s="225"/>
      <c r="H58" s="221"/>
    </row>
    <row r="59" spans="1:8" s="222" customFormat="1" ht="84" customHeight="1">
      <c r="A59" s="397"/>
      <c r="B59" s="223" t="s">
        <v>437</v>
      </c>
      <c r="C59" s="216" t="s">
        <v>438</v>
      </c>
      <c r="D59" s="263" t="s">
        <v>406</v>
      </c>
      <c r="E59" s="218">
        <v>194.7</v>
      </c>
      <c r="F59" s="219" t="s">
        <v>437</v>
      </c>
      <c r="G59" s="225"/>
      <c r="H59" s="221"/>
    </row>
    <row r="60" spans="1:8" s="222" customFormat="1" ht="84" customHeight="1">
      <c r="A60" s="397"/>
      <c r="B60" s="223" t="s">
        <v>439</v>
      </c>
      <c r="C60" s="216" t="s">
        <v>440</v>
      </c>
      <c r="D60" s="262" t="s">
        <v>50</v>
      </c>
      <c r="E60" s="218"/>
      <c r="F60" s="219" t="s">
        <v>439</v>
      </c>
      <c r="G60" s="225"/>
      <c r="H60" s="221"/>
    </row>
    <row r="61" spans="1:8" s="222" customFormat="1" ht="84" customHeight="1">
      <c r="A61" s="397"/>
      <c r="B61" s="223" t="s">
        <v>160</v>
      </c>
      <c r="C61" s="216" t="s">
        <v>161</v>
      </c>
      <c r="D61" s="262" t="s">
        <v>50</v>
      </c>
      <c r="E61" s="218"/>
      <c r="F61" s="219" t="s">
        <v>160</v>
      </c>
      <c r="G61" s="225"/>
      <c r="H61" s="221"/>
    </row>
    <row r="62" spans="1:8" s="222" customFormat="1" ht="84" customHeight="1">
      <c r="A62" s="397"/>
      <c r="B62" s="223" t="s">
        <v>441</v>
      </c>
      <c r="C62" s="216" t="s">
        <v>442</v>
      </c>
      <c r="D62" s="263" t="s">
        <v>406</v>
      </c>
      <c r="E62" s="218">
        <v>194.7</v>
      </c>
      <c r="F62" s="219" t="s">
        <v>441</v>
      </c>
      <c r="G62" s="225"/>
      <c r="H62" s="221"/>
    </row>
    <row r="63" spans="1:8" s="214" customFormat="1" ht="89.25" customHeight="1">
      <c r="A63" s="397"/>
      <c r="B63" s="223" t="s">
        <v>293</v>
      </c>
      <c r="C63" s="216" t="s">
        <v>401</v>
      </c>
      <c r="D63" s="262" t="s">
        <v>50</v>
      </c>
      <c r="E63" s="218"/>
      <c r="F63" s="219" t="s">
        <v>293</v>
      </c>
      <c r="G63" s="225"/>
      <c r="H63" s="213"/>
    </row>
    <row r="64" spans="1:8" s="222" customFormat="1" ht="84" customHeight="1">
      <c r="A64" s="397"/>
      <c r="B64" s="223" t="s">
        <v>127</v>
      </c>
      <c r="C64" s="216" t="s">
        <v>363</v>
      </c>
      <c r="D64" s="217" t="s">
        <v>50</v>
      </c>
      <c r="E64" s="218"/>
      <c r="F64" s="226">
        <v>823</v>
      </c>
      <c r="G64" s="225"/>
      <c r="H64" s="221"/>
    </row>
    <row r="65" spans="1:11" s="222" customFormat="1" ht="84" customHeight="1">
      <c r="A65" s="397"/>
      <c r="B65" s="223" t="s">
        <v>162</v>
      </c>
      <c r="C65" s="216" t="s">
        <v>163</v>
      </c>
      <c r="D65" s="217" t="s">
        <v>50</v>
      </c>
      <c r="E65" s="218"/>
      <c r="F65" s="219" t="s">
        <v>162</v>
      </c>
      <c r="G65" s="225"/>
      <c r="H65" s="221"/>
    </row>
    <row r="66" spans="1:11" s="222" customFormat="1" ht="84" customHeight="1">
      <c r="A66" s="397"/>
      <c r="B66" s="223" t="s">
        <v>10</v>
      </c>
      <c r="C66" s="227" t="s">
        <v>11</v>
      </c>
      <c r="D66" s="217" t="s">
        <v>50</v>
      </c>
      <c r="E66" s="218"/>
      <c r="F66" s="219" t="s">
        <v>10</v>
      </c>
      <c r="G66" s="225"/>
      <c r="H66" s="221"/>
    </row>
    <row r="67" spans="1:11" s="222" customFormat="1" ht="84" customHeight="1">
      <c r="A67" s="397"/>
      <c r="B67" s="223" t="s">
        <v>87</v>
      </c>
      <c r="C67" s="216" t="s">
        <v>164</v>
      </c>
      <c r="D67" s="217" t="s">
        <v>50</v>
      </c>
      <c r="E67" s="218"/>
      <c r="F67" s="219" t="s">
        <v>87</v>
      </c>
      <c r="G67" s="225"/>
      <c r="H67" s="221"/>
    </row>
    <row r="68" spans="1:11" s="222" customFormat="1" ht="84" customHeight="1">
      <c r="A68" s="397"/>
      <c r="B68" s="223" t="s">
        <v>443</v>
      </c>
      <c r="C68" s="216" t="s">
        <v>444</v>
      </c>
      <c r="D68" s="263" t="s">
        <v>406</v>
      </c>
      <c r="E68" s="218">
        <v>46.73</v>
      </c>
      <c r="F68" s="219" t="s">
        <v>443</v>
      </c>
      <c r="G68" s="225"/>
      <c r="H68" s="221"/>
    </row>
    <row r="69" spans="1:11" s="222" customFormat="1" ht="108" customHeight="1">
      <c r="A69" s="397"/>
      <c r="B69" s="223" t="s">
        <v>544</v>
      </c>
      <c r="C69" s="216" t="s">
        <v>545</v>
      </c>
      <c r="D69" s="263" t="s">
        <v>406</v>
      </c>
      <c r="E69" s="218">
        <v>584.11</v>
      </c>
      <c r="F69" s="219" t="s">
        <v>544</v>
      </c>
      <c r="G69" s="225"/>
      <c r="H69" s="221"/>
    </row>
    <row r="70" spans="1:11" s="222" customFormat="1" ht="84" customHeight="1">
      <c r="A70" s="397"/>
      <c r="B70" s="223" t="s">
        <v>19</v>
      </c>
      <c r="C70" s="216" t="s">
        <v>165</v>
      </c>
      <c r="D70" s="217" t="s">
        <v>50</v>
      </c>
      <c r="E70" s="218"/>
      <c r="F70" s="219" t="s">
        <v>19</v>
      </c>
      <c r="G70" s="225"/>
      <c r="H70" s="221"/>
    </row>
    <row r="71" spans="1:11" s="222" customFormat="1" ht="84" customHeight="1">
      <c r="A71" s="397"/>
      <c r="B71" s="223" t="s">
        <v>131</v>
      </c>
      <c r="C71" s="227" t="s">
        <v>213</v>
      </c>
      <c r="D71" s="266" t="s">
        <v>137</v>
      </c>
      <c r="E71" s="218"/>
      <c r="F71" s="219" t="s">
        <v>131</v>
      </c>
      <c r="G71" s="225"/>
      <c r="H71" s="221"/>
    </row>
    <row r="72" spans="1:11" s="222" customFormat="1" ht="84" customHeight="1">
      <c r="A72" s="397"/>
      <c r="B72" s="289" t="s">
        <v>542</v>
      </c>
      <c r="C72" s="367" t="s">
        <v>543</v>
      </c>
      <c r="D72" s="266" t="s">
        <v>137</v>
      </c>
      <c r="E72" s="218"/>
      <c r="F72" s="369">
        <v>990</v>
      </c>
      <c r="G72" s="368"/>
      <c r="H72" s="221"/>
    </row>
    <row r="73" spans="1:11" s="222" customFormat="1" ht="84" customHeight="1" thickBot="1">
      <c r="A73" s="397"/>
      <c r="B73" s="289" t="s">
        <v>215</v>
      </c>
      <c r="C73" s="229" t="s">
        <v>208</v>
      </c>
      <c r="D73" s="230" t="s">
        <v>50</v>
      </c>
      <c r="E73" s="231"/>
      <c r="F73" s="232" t="s">
        <v>215</v>
      </c>
      <c r="G73" s="233"/>
      <c r="H73" s="221"/>
    </row>
    <row r="74" spans="1:11" s="222" customFormat="1" ht="84" customHeight="1" thickBot="1">
      <c r="A74" s="261"/>
      <c r="B74" s="289" t="s">
        <v>674</v>
      </c>
      <c r="C74" s="229" t="s">
        <v>675</v>
      </c>
      <c r="D74" s="230" t="s">
        <v>50</v>
      </c>
      <c r="E74" s="231"/>
      <c r="F74" s="232" t="s">
        <v>674</v>
      </c>
      <c r="G74" s="233"/>
      <c r="H74" s="221"/>
    </row>
    <row r="75" spans="1:11" s="234" customFormat="1" ht="173.25" customHeight="1" thickBot="1">
      <c r="A75" s="290"/>
      <c r="B75" s="291"/>
      <c r="C75" s="393" t="s">
        <v>345</v>
      </c>
      <c r="D75" s="394"/>
      <c r="E75" s="394"/>
      <c r="F75" s="394"/>
      <c r="G75" s="395"/>
      <c r="H75" s="221"/>
      <c r="I75" s="222"/>
      <c r="J75" s="222"/>
      <c r="K75" s="222"/>
    </row>
    <row r="76" spans="1:11" s="234" customFormat="1" ht="194.25" customHeight="1" thickBot="1">
      <c r="A76" s="290"/>
      <c r="B76" s="291"/>
      <c r="C76" s="393" t="s">
        <v>407</v>
      </c>
      <c r="D76" s="394"/>
      <c r="E76" s="394"/>
      <c r="F76" s="394"/>
      <c r="G76" s="395"/>
      <c r="H76" s="221"/>
      <c r="I76" s="222"/>
      <c r="J76" s="222"/>
      <c r="K76" s="222"/>
    </row>
    <row r="77" spans="1:11" s="234" customFormat="1">
      <c r="A77" s="290"/>
      <c r="B77" s="291"/>
      <c r="C77" s="286"/>
      <c r="D77" s="310"/>
      <c r="E77" s="310"/>
      <c r="F77" s="310"/>
      <c r="G77" s="310"/>
      <c r="H77" s="221"/>
      <c r="I77" s="222"/>
      <c r="J77" s="222"/>
      <c r="K77" s="222"/>
    </row>
    <row r="78" spans="1:11" s="234" customFormat="1">
      <c r="A78" s="290"/>
      <c r="B78" s="291"/>
      <c r="C78" s="286"/>
      <c r="D78" s="311"/>
      <c r="E78" s="312"/>
      <c r="F78" s="311"/>
      <c r="G78" s="312"/>
      <c r="H78" s="221"/>
      <c r="I78" s="222"/>
      <c r="J78" s="222"/>
      <c r="K78" s="222"/>
    </row>
    <row r="79" spans="1:11" s="234" customFormat="1">
      <c r="A79" s="290"/>
      <c r="B79" s="291"/>
      <c r="C79" s="286"/>
      <c r="D79" s="311"/>
      <c r="E79" s="312"/>
      <c r="F79" s="311"/>
      <c r="G79" s="312"/>
      <c r="H79" s="309"/>
      <c r="J79" s="222"/>
      <c r="K79" s="222"/>
    </row>
    <row r="80" spans="1:11" s="234" customFormat="1">
      <c r="A80" s="290"/>
      <c r="B80" s="291"/>
      <c r="C80" s="286"/>
      <c r="D80" s="311"/>
      <c r="E80" s="312"/>
      <c r="F80" s="311"/>
      <c r="G80" s="312"/>
      <c r="H80" s="309"/>
      <c r="J80" s="222"/>
      <c r="K80" s="222"/>
    </row>
    <row r="81" spans="1:11" s="234" customFormat="1">
      <c r="A81" s="290"/>
      <c r="B81" s="291"/>
      <c r="C81" s="286"/>
      <c r="D81" s="311"/>
      <c r="E81" s="312"/>
      <c r="F81" s="311"/>
      <c r="G81" s="312"/>
      <c r="H81" s="309"/>
      <c r="J81" s="222"/>
      <c r="K81" s="222"/>
    </row>
    <row r="82" spans="1:11" s="234" customFormat="1">
      <c r="A82" s="290"/>
      <c r="B82" s="291"/>
      <c r="C82" s="286"/>
      <c r="D82" s="311"/>
      <c r="E82" s="312"/>
      <c r="F82" s="311"/>
      <c r="G82" s="312"/>
      <c r="H82" s="309"/>
      <c r="J82" s="222"/>
      <c r="K82" s="222"/>
    </row>
    <row r="83" spans="1:11" s="234" customFormat="1">
      <c r="A83" s="290"/>
      <c r="B83" s="291"/>
      <c r="C83" s="286"/>
      <c r="D83" s="313"/>
      <c r="E83" s="314"/>
      <c r="F83" s="311"/>
      <c r="G83" s="312"/>
      <c r="H83" s="309"/>
      <c r="J83" s="222"/>
      <c r="K83" s="222"/>
    </row>
    <row r="84" spans="1:11" s="234" customFormat="1">
      <c r="A84" s="290"/>
      <c r="B84" s="291"/>
      <c r="C84" s="286"/>
      <c r="D84" s="313"/>
      <c r="E84" s="314"/>
      <c r="F84" s="311"/>
      <c r="G84" s="312"/>
      <c r="H84" s="309"/>
      <c r="J84" s="222"/>
      <c r="K84" s="222"/>
    </row>
    <row r="85" spans="1:11" s="234" customFormat="1" ht="215.25" customHeight="1">
      <c r="A85" s="290"/>
      <c r="B85" s="291"/>
      <c r="C85" s="286"/>
      <c r="D85" s="313"/>
      <c r="E85" s="314"/>
      <c r="F85" s="311"/>
      <c r="G85" s="312"/>
      <c r="H85" s="309"/>
      <c r="J85" s="222"/>
      <c r="K85" s="222"/>
    </row>
    <row r="86" spans="1:11" s="234" customFormat="1">
      <c r="A86" s="235"/>
      <c r="B86" s="236"/>
      <c r="C86" s="241"/>
      <c r="D86" s="237"/>
      <c r="E86" s="237"/>
      <c r="F86" s="238"/>
      <c r="G86" s="237"/>
      <c r="H86" s="221"/>
      <c r="I86" s="222"/>
      <c r="J86" s="222"/>
      <c r="K86" s="222"/>
    </row>
    <row r="87" spans="1:11" s="234" customFormat="1">
      <c r="A87" s="239"/>
      <c r="B87" s="240"/>
      <c r="C87" s="241"/>
      <c r="D87" s="242"/>
      <c r="E87" s="242"/>
      <c r="F87" s="243"/>
      <c r="G87" s="242"/>
      <c r="H87" s="221"/>
      <c r="I87" s="222"/>
      <c r="J87" s="222"/>
      <c r="K87" s="222"/>
    </row>
    <row r="88" spans="1:11" s="234" customFormat="1">
      <c r="A88" s="239"/>
      <c r="B88" s="240"/>
      <c r="C88" s="241"/>
      <c r="D88" s="242"/>
      <c r="E88" s="242"/>
      <c r="F88" s="243"/>
      <c r="G88" s="242"/>
      <c r="H88" s="221"/>
      <c r="I88" s="222"/>
      <c r="J88" s="222"/>
      <c r="K88" s="222"/>
    </row>
    <row r="89" spans="1:11" s="234" customFormat="1">
      <c r="A89" s="239"/>
      <c r="B89" s="240"/>
      <c r="C89" s="241"/>
      <c r="D89" s="242"/>
      <c r="E89" s="242"/>
      <c r="F89" s="243"/>
      <c r="G89" s="242"/>
      <c r="H89" s="221"/>
      <c r="I89" s="222"/>
      <c r="J89" s="222"/>
      <c r="K89" s="222"/>
    </row>
    <row r="90" spans="1:11" s="234" customFormat="1">
      <c r="A90" s="239"/>
      <c r="B90" s="240"/>
      <c r="C90" s="241"/>
      <c r="D90" s="242"/>
      <c r="E90" s="242"/>
      <c r="F90" s="243"/>
      <c r="G90" s="242"/>
      <c r="H90" s="221"/>
      <c r="I90" s="222"/>
      <c r="J90" s="222"/>
      <c r="K90" s="222"/>
    </row>
    <row r="91" spans="1:11" s="234" customFormat="1">
      <c r="A91" s="239"/>
      <c r="B91" s="240"/>
      <c r="C91" s="241"/>
      <c r="D91" s="242"/>
      <c r="E91" s="242"/>
      <c r="F91" s="243"/>
      <c r="G91" s="242"/>
      <c r="H91" s="221"/>
      <c r="I91" s="222"/>
      <c r="J91" s="222"/>
      <c r="K91" s="222"/>
    </row>
    <row r="92" spans="1:11" s="234" customFormat="1">
      <c r="A92" s="239"/>
      <c r="B92" s="240"/>
      <c r="C92" s="241"/>
      <c r="D92" s="242"/>
      <c r="E92" s="242"/>
      <c r="F92" s="243"/>
      <c r="G92" s="242"/>
      <c r="H92" s="221"/>
      <c r="I92" s="222"/>
      <c r="J92" s="222"/>
      <c r="K92" s="222"/>
    </row>
    <row r="93" spans="1:11" s="234" customFormat="1">
      <c r="A93" s="239"/>
      <c r="B93" s="240"/>
      <c r="C93" s="241"/>
      <c r="D93" s="242"/>
      <c r="E93" s="242"/>
      <c r="F93" s="243"/>
      <c r="G93" s="242"/>
      <c r="H93" s="221"/>
      <c r="I93" s="222"/>
      <c r="J93" s="222"/>
      <c r="K93" s="222"/>
    </row>
    <row r="94" spans="1:11" s="234" customFormat="1">
      <c r="A94" s="239"/>
      <c r="B94" s="240"/>
      <c r="C94" s="241"/>
      <c r="D94" s="242"/>
      <c r="E94" s="242"/>
      <c r="F94" s="243"/>
      <c r="G94" s="242"/>
      <c r="H94" s="221"/>
      <c r="I94" s="222"/>
      <c r="J94" s="222"/>
      <c r="K94" s="222"/>
    </row>
    <row r="95" spans="1:11" s="234" customFormat="1">
      <c r="A95" s="239"/>
      <c r="B95" s="240"/>
      <c r="C95" s="241"/>
      <c r="D95" s="242"/>
      <c r="E95" s="242"/>
      <c r="F95" s="243"/>
      <c r="G95" s="242"/>
      <c r="H95" s="221"/>
      <c r="I95" s="222"/>
      <c r="J95" s="222"/>
      <c r="K95" s="222"/>
    </row>
    <row r="96" spans="1:11" s="234" customFormat="1">
      <c r="A96" s="239"/>
      <c r="B96" s="240"/>
      <c r="C96" s="241"/>
      <c r="D96" s="242"/>
      <c r="E96" s="242"/>
      <c r="F96" s="243"/>
      <c r="G96" s="242"/>
      <c r="H96" s="221"/>
      <c r="I96" s="222"/>
      <c r="J96" s="222"/>
      <c r="K96" s="222"/>
    </row>
    <row r="97" spans="1:11" s="234" customFormat="1">
      <c r="A97" s="239"/>
      <c r="B97" s="240"/>
      <c r="C97" s="241"/>
      <c r="D97" s="242"/>
      <c r="E97" s="242"/>
      <c r="F97" s="243"/>
      <c r="G97" s="242"/>
      <c r="H97" s="221"/>
      <c r="I97" s="222"/>
      <c r="J97" s="222"/>
      <c r="K97" s="222"/>
    </row>
    <row r="98" spans="1:11" s="234" customFormat="1">
      <c r="A98" s="239"/>
      <c r="B98" s="240"/>
      <c r="C98" s="241"/>
      <c r="D98" s="242"/>
      <c r="E98" s="242"/>
      <c r="F98" s="243"/>
      <c r="G98" s="242"/>
      <c r="H98" s="221"/>
      <c r="I98" s="222"/>
      <c r="J98" s="222"/>
      <c r="K98" s="222"/>
    </row>
    <row r="99" spans="1:11" s="234" customFormat="1">
      <c r="A99" s="239"/>
      <c r="B99" s="240"/>
      <c r="C99" s="241"/>
      <c r="D99" s="242"/>
      <c r="E99" s="242"/>
      <c r="F99" s="243"/>
      <c r="G99" s="242"/>
      <c r="H99" s="221"/>
      <c r="I99" s="222"/>
      <c r="J99" s="222"/>
      <c r="K99" s="222"/>
    </row>
    <row r="100" spans="1:11" s="234" customFormat="1">
      <c r="A100" s="239"/>
      <c r="B100" s="240"/>
      <c r="C100" s="241"/>
      <c r="D100" s="242"/>
      <c r="E100" s="242"/>
      <c r="F100" s="243"/>
      <c r="G100" s="242"/>
      <c r="H100" s="221"/>
      <c r="I100" s="222"/>
      <c r="J100" s="222"/>
      <c r="K100" s="222"/>
    </row>
    <row r="101" spans="1:11" s="234" customFormat="1">
      <c r="A101" s="239"/>
      <c r="B101" s="240"/>
      <c r="C101" s="241"/>
      <c r="D101" s="242"/>
      <c r="E101" s="242"/>
      <c r="F101" s="243"/>
      <c r="G101" s="242"/>
      <c r="H101" s="221"/>
      <c r="I101" s="222"/>
      <c r="J101" s="222"/>
      <c r="K101" s="222"/>
    </row>
    <row r="102" spans="1:11" s="234" customFormat="1">
      <c r="A102" s="239"/>
      <c r="B102" s="240"/>
      <c r="C102" s="241"/>
      <c r="D102" s="242"/>
      <c r="E102" s="242"/>
      <c r="F102" s="243"/>
      <c r="G102" s="242"/>
      <c r="H102" s="221"/>
      <c r="I102" s="222"/>
      <c r="J102" s="222"/>
      <c r="K102" s="222"/>
    </row>
    <row r="103" spans="1:11" s="234" customFormat="1">
      <c r="A103" s="239"/>
      <c r="B103" s="240"/>
      <c r="C103" s="241"/>
      <c r="D103" s="242"/>
      <c r="E103" s="242"/>
      <c r="F103" s="243"/>
      <c r="G103" s="242"/>
      <c r="H103" s="221"/>
      <c r="I103" s="222"/>
      <c r="J103" s="222"/>
      <c r="K103" s="222"/>
    </row>
    <row r="104" spans="1:11" s="234" customFormat="1">
      <c r="A104" s="239"/>
      <c r="B104" s="240"/>
      <c r="C104" s="241"/>
      <c r="D104" s="242"/>
      <c r="E104" s="242"/>
      <c r="F104" s="243"/>
      <c r="G104" s="242"/>
      <c r="H104" s="221"/>
      <c r="I104" s="222"/>
      <c r="J104" s="222"/>
      <c r="K104" s="222"/>
    </row>
    <row r="105" spans="1:11" s="234" customFormat="1">
      <c r="A105" s="239"/>
      <c r="B105" s="240"/>
      <c r="C105" s="241"/>
      <c r="D105" s="242"/>
      <c r="E105" s="242"/>
      <c r="F105" s="243"/>
      <c r="G105" s="242"/>
      <c r="H105" s="221"/>
      <c r="I105" s="222"/>
      <c r="J105" s="222"/>
      <c r="K105" s="222"/>
    </row>
    <row r="106" spans="1:11" s="234" customFormat="1">
      <c r="A106" s="239"/>
      <c r="B106" s="240"/>
      <c r="C106" s="241"/>
      <c r="D106" s="242"/>
      <c r="E106" s="242"/>
      <c r="F106" s="243"/>
      <c r="G106" s="242"/>
      <c r="H106" s="221"/>
      <c r="I106" s="222"/>
      <c r="J106" s="222"/>
      <c r="K106" s="222"/>
    </row>
    <row r="107" spans="1:11" s="234" customFormat="1">
      <c r="A107" s="239"/>
      <c r="B107" s="240"/>
      <c r="C107" s="241"/>
      <c r="D107" s="242"/>
      <c r="E107" s="242"/>
      <c r="F107" s="243"/>
      <c r="G107" s="242"/>
      <c r="H107" s="221"/>
      <c r="I107" s="222"/>
      <c r="J107" s="222"/>
      <c r="K107" s="222"/>
    </row>
    <row r="108" spans="1:11" s="234" customFormat="1">
      <c r="A108" s="239"/>
      <c r="B108" s="240"/>
      <c r="C108" s="241"/>
      <c r="D108" s="242"/>
      <c r="E108" s="242"/>
      <c r="F108" s="243"/>
      <c r="G108" s="242"/>
      <c r="H108" s="221"/>
      <c r="I108" s="222"/>
      <c r="J108" s="222"/>
      <c r="K108" s="222"/>
    </row>
    <row r="109" spans="1:11" s="234" customFormat="1">
      <c r="A109" s="239"/>
      <c r="B109" s="240"/>
      <c r="C109" s="241"/>
      <c r="D109" s="242"/>
      <c r="E109" s="242"/>
      <c r="F109" s="243"/>
      <c r="G109" s="242"/>
      <c r="H109" s="221"/>
      <c r="I109" s="222"/>
      <c r="J109" s="222"/>
      <c r="K109" s="222"/>
    </row>
    <row r="110" spans="1:11" s="234" customFormat="1">
      <c r="A110" s="239"/>
      <c r="B110" s="240"/>
      <c r="C110" s="241"/>
      <c r="D110" s="242"/>
      <c r="E110" s="242"/>
      <c r="F110" s="243"/>
      <c r="G110" s="242"/>
      <c r="H110" s="221"/>
      <c r="I110" s="222"/>
      <c r="J110" s="222"/>
      <c r="K110" s="222"/>
    </row>
    <row r="111" spans="1:11" s="234" customFormat="1">
      <c r="A111" s="239"/>
      <c r="B111" s="240"/>
      <c r="C111" s="241"/>
      <c r="D111" s="242"/>
      <c r="E111" s="242"/>
      <c r="F111" s="243"/>
      <c r="G111" s="242"/>
      <c r="H111" s="221"/>
      <c r="I111" s="222"/>
      <c r="J111" s="222"/>
      <c r="K111" s="222"/>
    </row>
    <row r="112" spans="1:11" s="234" customFormat="1">
      <c r="A112" s="239"/>
      <c r="B112" s="240"/>
      <c r="C112" s="241"/>
      <c r="D112" s="242"/>
      <c r="E112" s="242"/>
      <c r="F112" s="243"/>
      <c r="G112" s="242"/>
      <c r="H112" s="221"/>
      <c r="I112" s="222"/>
      <c r="J112" s="222"/>
      <c r="K112" s="222"/>
    </row>
    <row r="113" spans="1:11" s="234" customFormat="1">
      <c r="A113" s="239"/>
      <c r="B113" s="240"/>
      <c r="C113" s="241"/>
      <c r="D113" s="242"/>
      <c r="E113" s="242"/>
      <c r="F113" s="243"/>
      <c r="G113" s="242"/>
      <c r="H113" s="221"/>
      <c r="I113" s="222"/>
      <c r="J113" s="222"/>
      <c r="K113" s="222"/>
    </row>
    <row r="114" spans="1:11" s="234" customFormat="1">
      <c r="A114" s="239"/>
      <c r="B114" s="240"/>
      <c r="C114" s="241"/>
      <c r="D114" s="242"/>
      <c r="E114" s="242"/>
      <c r="F114" s="243"/>
      <c r="G114" s="242"/>
      <c r="H114" s="221"/>
      <c r="I114" s="222"/>
      <c r="J114" s="222"/>
      <c r="K114" s="222"/>
    </row>
    <row r="115" spans="1:11" s="234" customFormat="1">
      <c r="A115" s="239"/>
      <c r="B115" s="240"/>
      <c r="C115" s="241"/>
      <c r="D115" s="242"/>
      <c r="E115" s="242"/>
      <c r="F115" s="243"/>
      <c r="G115" s="242"/>
      <c r="H115" s="221"/>
      <c r="I115" s="222"/>
      <c r="J115" s="222"/>
      <c r="K115" s="222"/>
    </row>
    <row r="116" spans="1:11" s="234" customFormat="1">
      <c r="A116" s="239"/>
      <c r="B116" s="240"/>
      <c r="C116" s="241"/>
      <c r="D116" s="242"/>
      <c r="E116" s="242"/>
      <c r="F116" s="243"/>
      <c r="G116" s="242"/>
      <c r="H116" s="221"/>
      <c r="I116" s="222"/>
      <c r="J116" s="222"/>
      <c r="K116" s="222"/>
    </row>
    <row r="117" spans="1:11" s="234" customFormat="1">
      <c r="A117" s="239"/>
      <c r="B117" s="240"/>
      <c r="C117" s="241"/>
      <c r="D117" s="242"/>
      <c r="E117" s="242"/>
      <c r="F117" s="243"/>
      <c r="G117" s="242"/>
      <c r="H117" s="221"/>
      <c r="I117" s="222"/>
      <c r="J117" s="222"/>
      <c r="K117" s="222"/>
    </row>
    <row r="118" spans="1:11" s="234" customFormat="1">
      <c r="A118" s="239"/>
      <c r="B118" s="240"/>
      <c r="C118" s="241"/>
      <c r="D118" s="242"/>
      <c r="E118" s="242"/>
      <c r="F118" s="243"/>
      <c r="G118" s="242"/>
      <c r="H118" s="221"/>
      <c r="I118" s="222"/>
      <c r="J118" s="222"/>
      <c r="K118" s="222"/>
    </row>
    <row r="119" spans="1:11" s="234" customFormat="1">
      <c r="A119" s="239"/>
      <c r="B119" s="240"/>
      <c r="C119" s="241"/>
      <c r="D119" s="242"/>
      <c r="E119" s="242"/>
      <c r="F119" s="243"/>
      <c r="G119" s="242"/>
      <c r="H119" s="221"/>
      <c r="I119" s="222"/>
      <c r="J119" s="222"/>
      <c r="K119" s="222"/>
    </row>
    <row r="120" spans="1:11" s="234" customFormat="1">
      <c r="A120" s="239"/>
      <c r="B120" s="240"/>
      <c r="C120" s="241"/>
      <c r="D120" s="242"/>
      <c r="E120" s="242"/>
      <c r="F120" s="243"/>
      <c r="G120" s="242"/>
      <c r="H120" s="221"/>
      <c r="I120" s="222"/>
      <c r="J120" s="222"/>
      <c r="K120" s="222"/>
    </row>
    <row r="121" spans="1:11" s="234" customFormat="1">
      <c r="A121" s="239"/>
      <c r="B121" s="240"/>
      <c r="C121" s="241"/>
      <c r="D121" s="242"/>
      <c r="E121" s="242"/>
      <c r="F121" s="243"/>
      <c r="G121" s="242"/>
      <c r="H121" s="221"/>
      <c r="I121" s="222"/>
      <c r="J121" s="222"/>
      <c r="K121" s="222"/>
    </row>
    <row r="122" spans="1:11" s="234" customFormat="1">
      <c r="A122" s="239"/>
      <c r="B122" s="240"/>
      <c r="C122" s="241"/>
      <c r="D122" s="242"/>
      <c r="E122" s="242"/>
      <c r="F122" s="243"/>
      <c r="G122" s="242"/>
      <c r="H122" s="221"/>
      <c r="I122" s="222"/>
      <c r="J122" s="222"/>
      <c r="K122" s="222"/>
    </row>
    <row r="123" spans="1:11" s="234" customFormat="1">
      <c r="A123" s="239"/>
      <c r="B123" s="240"/>
      <c r="C123" s="241"/>
      <c r="D123" s="242"/>
      <c r="E123" s="242"/>
      <c r="F123" s="243"/>
      <c r="G123" s="242"/>
      <c r="H123" s="221"/>
      <c r="I123" s="222"/>
      <c r="J123" s="222"/>
      <c r="K123" s="222"/>
    </row>
    <row r="124" spans="1:11" s="234" customFormat="1">
      <c r="A124" s="239"/>
      <c r="B124" s="240"/>
      <c r="C124" s="241"/>
      <c r="D124" s="242"/>
      <c r="E124" s="242"/>
      <c r="F124" s="243"/>
      <c r="G124" s="242"/>
      <c r="H124" s="221"/>
      <c r="I124" s="222"/>
      <c r="J124" s="222"/>
      <c r="K124" s="222"/>
    </row>
    <row r="125" spans="1:11" s="234" customFormat="1">
      <c r="A125" s="239"/>
      <c r="B125" s="240"/>
      <c r="C125" s="241"/>
      <c r="D125" s="242"/>
      <c r="E125" s="242"/>
      <c r="F125" s="243"/>
      <c r="G125" s="242"/>
      <c r="H125" s="221"/>
      <c r="I125" s="222"/>
      <c r="J125" s="222"/>
      <c r="K125" s="222"/>
    </row>
    <row r="126" spans="1:11" s="234" customFormat="1">
      <c r="A126" s="239"/>
      <c r="B126" s="240"/>
      <c r="C126" s="241"/>
      <c r="D126" s="242"/>
      <c r="E126" s="242"/>
      <c r="F126" s="243"/>
      <c r="G126" s="242"/>
      <c r="H126" s="221"/>
      <c r="I126" s="222"/>
      <c r="J126" s="222"/>
      <c r="K126" s="222"/>
    </row>
    <row r="127" spans="1:11" s="234" customFormat="1">
      <c r="A127" s="239"/>
      <c r="B127" s="240"/>
      <c r="C127" s="241"/>
      <c r="D127" s="242"/>
      <c r="E127" s="242"/>
      <c r="F127" s="243"/>
      <c r="G127" s="242"/>
      <c r="H127" s="221"/>
      <c r="I127" s="222"/>
      <c r="J127" s="222"/>
      <c r="K127" s="222"/>
    </row>
    <row r="128" spans="1:11" s="234" customFormat="1">
      <c r="A128" s="239"/>
      <c r="B128" s="240"/>
      <c r="C128" s="241"/>
      <c r="D128" s="242"/>
      <c r="E128" s="242"/>
      <c r="F128" s="243"/>
      <c r="G128" s="242"/>
      <c r="H128" s="221"/>
      <c r="I128" s="222"/>
      <c r="J128" s="222"/>
      <c r="K128" s="222"/>
    </row>
    <row r="129" spans="1:11" s="234" customFormat="1">
      <c r="A129" s="239"/>
      <c r="B129" s="240"/>
      <c r="C129" s="241"/>
      <c r="D129" s="242"/>
      <c r="E129" s="242"/>
      <c r="F129" s="243"/>
      <c r="G129" s="242"/>
      <c r="H129" s="221"/>
      <c r="I129" s="222"/>
      <c r="J129" s="222"/>
      <c r="K129" s="222"/>
    </row>
    <row r="130" spans="1:11" s="234" customFormat="1">
      <c r="A130" s="239"/>
      <c r="B130" s="240"/>
      <c r="C130" s="241"/>
      <c r="D130" s="242"/>
      <c r="E130" s="242"/>
      <c r="F130" s="243"/>
      <c r="G130" s="242"/>
      <c r="H130" s="221"/>
      <c r="I130" s="222"/>
      <c r="J130" s="222"/>
      <c r="K130" s="222"/>
    </row>
    <row r="131" spans="1:11" s="234" customFormat="1">
      <c r="A131" s="239"/>
      <c r="B131" s="240"/>
      <c r="C131" s="241"/>
      <c r="D131" s="242"/>
      <c r="E131" s="242"/>
      <c r="F131" s="243"/>
      <c r="G131" s="242"/>
      <c r="H131" s="221"/>
      <c r="I131" s="222"/>
      <c r="J131" s="222"/>
      <c r="K131" s="222"/>
    </row>
    <row r="132" spans="1:11" s="234" customFormat="1">
      <c r="A132" s="239"/>
      <c r="B132" s="240"/>
      <c r="C132" s="241"/>
      <c r="D132" s="242"/>
      <c r="E132" s="242"/>
      <c r="F132" s="243"/>
      <c r="G132" s="242"/>
      <c r="H132" s="221"/>
      <c r="I132" s="222"/>
      <c r="J132" s="222"/>
      <c r="K132" s="222"/>
    </row>
    <row r="133" spans="1:11" s="234" customFormat="1">
      <c r="A133" s="239"/>
      <c r="B133" s="240"/>
      <c r="C133" s="241"/>
      <c r="D133" s="242"/>
      <c r="E133" s="242"/>
      <c r="F133" s="243"/>
      <c r="G133" s="242"/>
      <c r="H133" s="221"/>
      <c r="I133" s="222"/>
      <c r="J133" s="222"/>
      <c r="K133" s="222"/>
    </row>
    <row r="134" spans="1:11" s="234" customFormat="1">
      <c r="A134" s="239"/>
      <c r="B134" s="240"/>
      <c r="C134" s="241"/>
      <c r="D134" s="242"/>
      <c r="E134" s="242"/>
      <c r="F134" s="243"/>
      <c r="G134" s="242"/>
      <c r="H134" s="221"/>
      <c r="I134" s="222"/>
      <c r="J134" s="222"/>
      <c r="K134" s="222"/>
    </row>
    <row r="135" spans="1:11" s="234" customFormat="1">
      <c r="A135" s="239"/>
      <c r="B135" s="240"/>
      <c r="C135" s="241"/>
      <c r="D135" s="242"/>
      <c r="E135" s="242"/>
      <c r="F135" s="243"/>
      <c r="G135" s="242"/>
    </row>
    <row r="136" spans="1:11" s="234" customFormat="1">
      <c r="A136" s="239"/>
      <c r="B136" s="240"/>
      <c r="C136" s="241"/>
      <c r="D136" s="242"/>
      <c r="E136" s="242"/>
      <c r="F136" s="243"/>
      <c r="G136" s="242"/>
    </row>
    <row r="137" spans="1:11" s="234" customFormat="1">
      <c r="A137" s="239"/>
      <c r="B137" s="240"/>
      <c r="C137" s="241"/>
      <c r="D137" s="242"/>
      <c r="E137" s="242"/>
      <c r="F137" s="243"/>
      <c r="G137" s="242"/>
    </row>
    <row r="138" spans="1:11" s="234" customFormat="1">
      <c r="A138" s="239"/>
      <c r="B138" s="240"/>
      <c r="C138" s="241"/>
      <c r="D138" s="242"/>
      <c r="E138" s="242"/>
      <c r="F138" s="243"/>
      <c r="G138" s="242"/>
    </row>
    <row r="139" spans="1:11" s="234" customFormat="1">
      <c r="A139" s="239"/>
      <c r="B139" s="240"/>
      <c r="C139" s="241"/>
      <c r="D139" s="242"/>
      <c r="E139" s="242"/>
      <c r="F139" s="243"/>
      <c r="G139" s="242"/>
    </row>
    <row r="140" spans="1:11" s="234" customFormat="1">
      <c r="A140" s="239"/>
      <c r="B140" s="240"/>
      <c r="C140" s="241"/>
      <c r="D140" s="242"/>
      <c r="E140" s="242"/>
      <c r="F140" s="243"/>
      <c r="G140" s="242"/>
    </row>
    <row r="141" spans="1:11" s="234" customFormat="1">
      <c r="A141" s="239"/>
      <c r="B141" s="240"/>
      <c r="C141" s="241"/>
      <c r="D141" s="242"/>
      <c r="E141" s="242"/>
      <c r="F141" s="243"/>
      <c r="G141" s="242"/>
    </row>
    <row r="142" spans="1:11" s="234" customFormat="1">
      <c r="A142" s="239"/>
      <c r="B142" s="240"/>
      <c r="C142" s="241"/>
      <c r="D142" s="242"/>
      <c r="E142" s="242"/>
      <c r="F142" s="243"/>
      <c r="G142" s="242"/>
    </row>
    <row r="143" spans="1:11" s="234" customFormat="1">
      <c r="A143" s="239"/>
      <c r="B143" s="240"/>
      <c r="C143" s="241"/>
      <c r="D143" s="242"/>
      <c r="E143" s="242"/>
      <c r="F143" s="243"/>
      <c r="G143" s="242"/>
    </row>
    <row r="144" spans="1:11" s="234" customFormat="1">
      <c r="A144" s="239"/>
      <c r="B144" s="240"/>
      <c r="C144" s="241"/>
      <c r="D144" s="242"/>
      <c r="E144" s="242"/>
      <c r="F144" s="243"/>
      <c r="G144" s="242"/>
    </row>
    <row r="145" spans="1:7" s="234" customFormat="1">
      <c r="A145" s="239"/>
      <c r="B145" s="240"/>
      <c r="C145" s="241"/>
      <c r="D145" s="242"/>
      <c r="E145" s="242"/>
      <c r="F145" s="243"/>
      <c r="G145" s="242"/>
    </row>
    <row r="146" spans="1:7" s="234" customFormat="1">
      <c r="A146" s="239"/>
      <c r="B146" s="240"/>
      <c r="C146" s="241"/>
      <c r="D146" s="242"/>
      <c r="E146" s="242"/>
      <c r="F146" s="243"/>
      <c r="G146" s="242"/>
    </row>
    <row r="147" spans="1:7" s="234" customFormat="1">
      <c r="A147" s="239"/>
      <c r="B147" s="240"/>
      <c r="C147" s="241"/>
      <c r="D147" s="242"/>
      <c r="E147" s="242"/>
      <c r="F147" s="243"/>
      <c r="G147" s="242"/>
    </row>
    <row r="148" spans="1:7" s="234" customFormat="1">
      <c r="A148" s="239"/>
      <c r="B148" s="240"/>
      <c r="C148" s="241"/>
      <c r="D148" s="242"/>
      <c r="E148" s="242"/>
      <c r="F148" s="243"/>
      <c r="G148" s="242"/>
    </row>
    <row r="149" spans="1:7" s="234" customFormat="1">
      <c r="A149" s="239"/>
      <c r="B149" s="240"/>
      <c r="C149" s="241"/>
      <c r="D149" s="242"/>
      <c r="E149" s="242"/>
      <c r="F149" s="243"/>
      <c r="G149" s="242"/>
    </row>
    <row r="150" spans="1:7" s="234" customFormat="1">
      <c r="A150" s="239"/>
      <c r="B150" s="240"/>
      <c r="C150" s="241"/>
      <c r="D150" s="242"/>
      <c r="E150" s="242"/>
      <c r="F150" s="243"/>
      <c r="G150" s="242"/>
    </row>
    <row r="151" spans="1:7" s="234" customFormat="1">
      <c r="A151" s="239"/>
      <c r="B151" s="240"/>
      <c r="C151" s="241"/>
      <c r="D151" s="242"/>
      <c r="E151" s="242"/>
      <c r="F151" s="243"/>
      <c r="G151" s="242"/>
    </row>
    <row r="152" spans="1:7" s="234" customFormat="1">
      <c r="A152" s="239"/>
      <c r="B152" s="240"/>
      <c r="C152" s="241"/>
      <c r="D152" s="242"/>
      <c r="E152" s="242"/>
      <c r="F152" s="243"/>
      <c r="G152" s="242"/>
    </row>
    <row r="153" spans="1:7" s="234" customFormat="1">
      <c r="A153" s="239"/>
      <c r="B153" s="240"/>
      <c r="C153" s="241"/>
      <c r="D153" s="242"/>
      <c r="E153" s="242"/>
      <c r="F153" s="243"/>
      <c r="G153" s="242"/>
    </row>
    <row r="154" spans="1:7" s="234" customFormat="1">
      <c r="A154" s="239"/>
      <c r="B154" s="240"/>
      <c r="C154" s="241"/>
      <c r="D154" s="242"/>
      <c r="E154" s="242"/>
      <c r="F154" s="243"/>
      <c r="G154" s="242"/>
    </row>
    <row r="155" spans="1:7" s="234" customFormat="1">
      <c r="A155" s="239"/>
      <c r="B155" s="240"/>
      <c r="C155" s="241"/>
      <c r="D155" s="242"/>
      <c r="E155" s="242"/>
      <c r="F155" s="243"/>
      <c r="G155" s="242"/>
    </row>
    <row r="156" spans="1:7" s="234" customFormat="1">
      <c r="A156" s="239"/>
      <c r="B156" s="240"/>
      <c r="C156" s="241"/>
      <c r="D156" s="242"/>
      <c r="E156" s="242"/>
      <c r="F156" s="243"/>
      <c r="G156" s="242"/>
    </row>
    <row r="157" spans="1:7" s="234" customFormat="1">
      <c r="A157" s="239"/>
      <c r="B157" s="240"/>
      <c r="C157" s="241"/>
      <c r="D157" s="242"/>
      <c r="E157" s="242"/>
      <c r="F157" s="243"/>
      <c r="G157" s="242"/>
    </row>
    <row r="158" spans="1:7" s="234" customFormat="1">
      <c r="A158" s="239"/>
      <c r="B158" s="240"/>
      <c r="C158" s="241"/>
      <c r="D158" s="242"/>
      <c r="E158" s="242"/>
      <c r="F158" s="243"/>
      <c r="G158" s="242"/>
    </row>
    <row r="159" spans="1:7" s="234" customFormat="1">
      <c r="A159" s="239"/>
      <c r="B159" s="240"/>
      <c r="C159" s="241"/>
      <c r="D159" s="242"/>
      <c r="E159" s="242"/>
      <c r="F159" s="243"/>
      <c r="G159" s="242"/>
    </row>
    <row r="160" spans="1:7" s="234" customFormat="1">
      <c r="A160" s="239"/>
      <c r="B160" s="240"/>
      <c r="C160" s="241"/>
      <c r="D160" s="242"/>
      <c r="E160" s="242"/>
      <c r="F160" s="243"/>
      <c r="G160" s="242"/>
    </row>
    <row r="161" spans="1:7" s="234" customFormat="1">
      <c r="A161" s="239"/>
      <c r="B161" s="240"/>
      <c r="C161" s="241"/>
      <c r="D161" s="242"/>
      <c r="E161" s="242"/>
      <c r="F161" s="243"/>
      <c r="G161" s="242"/>
    </row>
    <row r="162" spans="1:7" s="234" customFormat="1">
      <c r="A162" s="239"/>
      <c r="B162" s="240"/>
      <c r="C162" s="241"/>
      <c r="D162" s="242"/>
      <c r="E162" s="242"/>
      <c r="F162" s="243"/>
      <c r="G162" s="242"/>
    </row>
    <row r="163" spans="1:7" s="234" customFormat="1">
      <c r="A163" s="239"/>
      <c r="B163" s="240"/>
      <c r="C163" s="241"/>
      <c r="D163" s="242"/>
      <c r="E163" s="242"/>
      <c r="F163" s="243"/>
      <c r="G163" s="242"/>
    </row>
    <row r="164" spans="1:7" s="234" customFormat="1">
      <c r="A164" s="239"/>
      <c r="B164" s="240"/>
      <c r="C164" s="241"/>
      <c r="D164" s="242"/>
      <c r="E164" s="242"/>
      <c r="F164" s="243"/>
      <c r="G164" s="242"/>
    </row>
    <row r="165" spans="1:7" s="234" customFormat="1">
      <c r="A165" s="239"/>
      <c r="B165" s="240"/>
      <c r="C165" s="241"/>
      <c r="D165" s="242"/>
      <c r="E165" s="242"/>
      <c r="F165" s="243"/>
      <c r="G165" s="242"/>
    </row>
    <row r="166" spans="1:7" s="234" customFormat="1">
      <c r="A166" s="239"/>
      <c r="B166" s="240"/>
      <c r="C166" s="241"/>
      <c r="D166" s="242"/>
      <c r="E166" s="242"/>
      <c r="F166" s="243"/>
      <c r="G166" s="242"/>
    </row>
    <row r="167" spans="1:7" s="234" customFormat="1">
      <c r="A167" s="239"/>
      <c r="B167" s="240"/>
      <c r="C167" s="241"/>
      <c r="D167" s="242"/>
      <c r="E167" s="242"/>
      <c r="F167" s="243"/>
      <c r="G167" s="242"/>
    </row>
    <row r="168" spans="1:7" s="234" customFormat="1">
      <c r="A168" s="239"/>
      <c r="B168" s="240"/>
      <c r="C168" s="241"/>
      <c r="D168" s="242"/>
      <c r="E168" s="242"/>
      <c r="F168" s="243"/>
      <c r="G168" s="242"/>
    </row>
    <row r="169" spans="1:7" s="234" customFormat="1">
      <c r="A169" s="239"/>
      <c r="B169" s="240"/>
      <c r="C169" s="241"/>
      <c r="D169" s="242"/>
      <c r="E169" s="242"/>
      <c r="F169" s="243"/>
      <c r="G169" s="242"/>
    </row>
    <row r="170" spans="1:7" s="234" customFormat="1">
      <c r="A170" s="239"/>
      <c r="B170" s="240"/>
      <c r="C170" s="241"/>
      <c r="D170" s="242"/>
      <c r="E170" s="242"/>
      <c r="F170" s="243"/>
      <c r="G170" s="242"/>
    </row>
    <row r="171" spans="1:7" s="234" customFormat="1">
      <c r="A171" s="239"/>
      <c r="B171" s="240"/>
      <c r="C171" s="241"/>
      <c r="D171" s="242"/>
      <c r="E171" s="242"/>
      <c r="F171" s="243"/>
      <c r="G171" s="242"/>
    </row>
    <row r="172" spans="1:7" s="234" customFormat="1">
      <c r="A172" s="239"/>
      <c r="B172" s="240"/>
      <c r="C172" s="241"/>
      <c r="D172" s="242"/>
      <c r="E172" s="242"/>
      <c r="F172" s="243"/>
      <c r="G172" s="242"/>
    </row>
    <row r="173" spans="1:7" s="234" customFormat="1">
      <c r="A173" s="239"/>
      <c r="B173" s="240"/>
      <c r="C173" s="241"/>
      <c r="D173" s="242"/>
      <c r="E173" s="242"/>
      <c r="F173" s="243"/>
      <c r="G173" s="242"/>
    </row>
    <row r="174" spans="1:7" s="234" customFormat="1">
      <c r="A174" s="239"/>
      <c r="B174" s="240"/>
      <c r="C174" s="241"/>
      <c r="D174" s="242"/>
      <c r="E174" s="242"/>
      <c r="F174" s="243"/>
      <c r="G174" s="242"/>
    </row>
    <row r="175" spans="1:7" s="234" customFormat="1">
      <c r="A175" s="239"/>
      <c r="B175" s="240"/>
      <c r="C175" s="241"/>
      <c r="D175" s="242"/>
      <c r="E175" s="242"/>
      <c r="F175" s="243"/>
      <c r="G175" s="242"/>
    </row>
    <row r="176" spans="1:7" s="234" customFormat="1">
      <c r="A176" s="239"/>
      <c r="B176" s="240"/>
      <c r="C176" s="241"/>
      <c r="D176" s="242"/>
      <c r="E176" s="242"/>
      <c r="F176" s="243"/>
      <c r="G176" s="242"/>
    </row>
    <row r="177" spans="1:7" s="234" customFormat="1">
      <c r="A177" s="239"/>
      <c r="B177" s="240"/>
      <c r="C177" s="241"/>
      <c r="D177" s="242"/>
      <c r="E177" s="242"/>
      <c r="F177" s="243"/>
      <c r="G177" s="242"/>
    </row>
    <row r="178" spans="1:7" s="234" customFormat="1">
      <c r="A178" s="239"/>
      <c r="B178" s="240"/>
      <c r="C178" s="241"/>
      <c r="D178" s="242"/>
      <c r="E178" s="242"/>
      <c r="F178" s="243"/>
      <c r="G178" s="242"/>
    </row>
    <row r="179" spans="1:7" s="234" customFormat="1">
      <c r="A179" s="239"/>
      <c r="B179" s="240"/>
      <c r="C179" s="241"/>
      <c r="D179" s="242"/>
      <c r="E179" s="242"/>
      <c r="F179" s="243"/>
      <c r="G179" s="242"/>
    </row>
    <row r="180" spans="1:7" s="234" customFormat="1">
      <c r="A180" s="239"/>
      <c r="B180" s="240"/>
      <c r="C180" s="241"/>
      <c r="D180" s="242"/>
      <c r="E180" s="242"/>
      <c r="F180" s="243"/>
      <c r="G180" s="242"/>
    </row>
    <row r="181" spans="1:7" s="234" customFormat="1">
      <c r="A181" s="239"/>
      <c r="B181" s="240"/>
      <c r="C181" s="241"/>
      <c r="D181" s="242"/>
      <c r="E181" s="242"/>
      <c r="F181" s="243"/>
      <c r="G181" s="242"/>
    </row>
    <row r="182" spans="1:7" s="234" customFormat="1">
      <c r="A182" s="239"/>
      <c r="B182" s="240"/>
      <c r="C182" s="241"/>
      <c r="D182" s="242"/>
      <c r="E182" s="242"/>
      <c r="F182" s="243"/>
      <c r="G182" s="242"/>
    </row>
    <row r="183" spans="1:7" s="234" customFormat="1">
      <c r="A183" s="239"/>
      <c r="B183" s="240"/>
      <c r="C183" s="241"/>
      <c r="D183" s="242"/>
      <c r="E183" s="242"/>
      <c r="F183" s="243"/>
      <c r="G183" s="242"/>
    </row>
    <row r="184" spans="1:7" s="234" customFormat="1">
      <c r="A184" s="239"/>
      <c r="B184" s="240"/>
      <c r="C184" s="241"/>
      <c r="D184" s="242"/>
      <c r="E184" s="242"/>
      <c r="F184" s="243"/>
      <c r="G184" s="242"/>
    </row>
    <row r="185" spans="1:7" s="234" customFormat="1">
      <c r="A185" s="239"/>
      <c r="B185" s="240"/>
      <c r="C185" s="241"/>
      <c r="D185" s="242"/>
      <c r="E185" s="242"/>
      <c r="F185" s="243"/>
      <c r="G185" s="242"/>
    </row>
    <row r="186" spans="1:7" s="234" customFormat="1">
      <c r="A186" s="239"/>
      <c r="B186" s="240"/>
      <c r="C186" s="241"/>
      <c r="D186" s="242"/>
      <c r="E186" s="242"/>
      <c r="F186" s="243"/>
      <c r="G186" s="242"/>
    </row>
    <row r="187" spans="1:7" s="234" customFormat="1">
      <c r="A187" s="239"/>
      <c r="B187" s="240"/>
      <c r="C187" s="241"/>
      <c r="D187" s="242"/>
      <c r="E187" s="242"/>
      <c r="F187" s="243"/>
      <c r="G187" s="242"/>
    </row>
    <row r="188" spans="1:7" s="234" customFormat="1">
      <c r="A188" s="239"/>
      <c r="B188" s="240"/>
      <c r="C188" s="241"/>
      <c r="D188" s="242"/>
      <c r="E188" s="242"/>
      <c r="F188" s="243"/>
      <c r="G188" s="242"/>
    </row>
    <row r="189" spans="1:7" s="234" customFormat="1">
      <c r="A189" s="239"/>
      <c r="B189" s="240"/>
      <c r="C189" s="241"/>
      <c r="D189" s="242"/>
      <c r="E189" s="242"/>
      <c r="F189" s="243"/>
      <c r="G189" s="242"/>
    </row>
    <row r="190" spans="1:7" s="234" customFormat="1">
      <c r="A190" s="239"/>
      <c r="B190" s="240"/>
      <c r="C190" s="241"/>
      <c r="D190" s="242"/>
      <c r="E190" s="242"/>
      <c r="F190" s="243"/>
      <c r="G190" s="242"/>
    </row>
    <row r="191" spans="1:7" s="234" customFormat="1">
      <c r="A191" s="239"/>
      <c r="B191" s="240"/>
      <c r="C191" s="241"/>
      <c r="D191" s="242"/>
      <c r="E191" s="242"/>
      <c r="F191" s="243"/>
      <c r="G191" s="242"/>
    </row>
    <row r="192" spans="1:7" s="234" customFormat="1">
      <c r="A192" s="239"/>
      <c r="B192" s="240"/>
      <c r="C192" s="241"/>
      <c r="D192" s="242"/>
      <c r="E192" s="242"/>
      <c r="F192" s="243"/>
      <c r="G192" s="242"/>
    </row>
    <row r="193" spans="1:7" s="234" customFormat="1">
      <c r="A193" s="239"/>
      <c r="B193" s="240"/>
      <c r="C193" s="241"/>
      <c r="D193" s="242"/>
      <c r="E193" s="242"/>
      <c r="F193" s="243"/>
      <c r="G193" s="242"/>
    </row>
    <row r="194" spans="1:7" s="234" customFormat="1">
      <c r="A194" s="239"/>
      <c r="B194" s="240"/>
      <c r="C194" s="241"/>
      <c r="D194" s="242"/>
      <c r="E194" s="242"/>
      <c r="F194" s="243"/>
      <c r="G194" s="242"/>
    </row>
    <row r="195" spans="1:7" s="234" customFormat="1">
      <c r="A195" s="239"/>
      <c r="B195" s="240"/>
      <c r="C195" s="241"/>
      <c r="D195" s="242"/>
      <c r="E195" s="242"/>
      <c r="F195" s="243"/>
      <c r="G195" s="242"/>
    </row>
    <row r="196" spans="1:7" s="234" customFormat="1">
      <c r="A196" s="239"/>
      <c r="B196" s="240"/>
      <c r="C196" s="241"/>
      <c r="D196" s="242"/>
      <c r="E196" s="242"/>
      <c r="F196" s="243"/>
      <c r="G196" s="242"/>
    </row>
    <row r="197" spans="1:7" s="234" customFormat="1">
      <c r="A197" s="239"/>
      <c r="B197" s="240"/>
      <c r="C197" s="241"/>
      <c r="D197" s="242"/>
      <c r="E197" s="242"/>
      <c r="F197" s="243"/>
      <c r="G197" s="242"/>
    </row>
    <row r="198" spans="1:7" s="234" customFormat="1">
      <c r="A198" s="239"/>
      <c r="B198" s="240"/>
      <c r="C198" s="241"/>
      <c r="D198" s="242"/>
      <c r="E198" s="242"/>
      <c r="F198" s="243"/>
      <c r="G198" s="242"/>
    </row>
    <row r="199" spans="1:7" s="234" customFormat="1">
      <c r="A199" s="239"/>
      <c r="B199" s="240"/>
      <c r="C199" s="241"/>
      <c r="D199" s="242"/>
      <c r="E199" s="242"/>
      <c r="F199" s="243"/>
      <c r="G199" s="242"/>
    </row>
    <row r="200" spans="1:7" s="234" customFormat="1">
      <c r="A200" s="239"/>
      <c r="B200" s="240"/>
      <c r="C200" s="241"/>
      <c r="D200" s="242"/>
      <c r="E200" s="242"/>
      <c r="F200" s="243"/>
      <c r="G200" s="242"/>
    </row>
    <row r="201" spans="1:7" s="234" customFormat="1">
      <c r="A201" s="239"/>
      <c r="B201" s="240"/>
      <c r="C201" s="241"/>
      <c r="D201" s="242"/>
      <c r="E201" s="242"/>
      <c r="F201" s="243"/>
      <c r="G201" s="242"/>
    </row>
    <row r="202" spans="1:7" s="234" customFormat="1">
      <c r="A202" s="239"/>
      <c r="B202" s="240"/>
      <c r="C202" s="241"/>
      <c r="D202" s="242"/>
      <c r="E202" s="242"/>
      <c r="F202" s="243"/>
      <c r="G202" s="242"/>
    </row>
    <row r="203" spans="1:7" s="234" customFormat="1">
      <c r="A203" s="239"/>
      <c r="B203" s="240"/>
      <c r="C203" s="241"/>
      <c r="D203" s="242"/>
      <c r="E203" s="242"/>
      <c r="F203" s="243"/>
      <c r="G203" s="242"/>
    </row>
    <row r="204" spans="1:7" s="234" customFormat="1">
      <c r="A204" s="239"/>
      <c r="B204" s="240"/>
      <c r="C204" s="241"/>
      <c r="D204" s="242"/>
      <c r="E204" s="242"/>
      <c r="F204" s="243"/>
      <c r="G204" s="242"/>
    </row>
    <row r="205" spans="1:7" s="234" customFormat="1">
      <c r="A205" s="239"/>
      <c r="B205" s="240"/>
      <c r="C205" s="241"/>
      <c r="D205" s="242"/>
      <c r="E205" s="242"/>
      <c r="F205" s="243"/>
      <c r="G205" s="242"/>
    </row>
    <row r="206" spans="1:7" s="234" customFormat="1">
      <c r="A206" s="239"/>
      <c r="B206" s="240"/>
      <c r="C206" s="241"/>
      <c r="D206" s="242"/>
      <c r="E206" s="242"/>
      <c r="F206" s="243"/>
      <c r="G206" s="242"/>
    </row>
    <row r="207" spans="1:7" s="234" customFormat="1">
      <c r="A207" s="239"/>
      <c r="B207" s="240"/>
      <c r="C207" s="241"/>
      <c r="D207" s="242"/>
      <c r="E207" s="242"/>
      <c r="F207" s="243"/>
      <c r="G207" s="242"/>
    </row>
    <row r="208" spans="1:7" s="234" customFormat="1">
      <c r="A208" s="239"/>
      <c r="B208" s="240"/>
      <c r="C208" s="241"/>
      <c r="D208" s="242"/>
      <c r="E208" s="242"/>
      <c r="F208" s="243"/>
      <c r="G208" s="242"/>
    </row>
    <row r="209" spans="1:7" s="234" customFormat="1">
      <c r="A209" s="239"/>
      <c r="B209" s="240"/>
      <c r="C209" s="241"/>
      <c r="D209" s="242"/>
      <c r="E209" s="242"/>
      <c r="F209" s="243"/>
      <c r="G209" s="242"/>
    </row>
    <row r="210" spans="1:7" s="234" customFormat="1">
      <c r="A210" s="239"/>
      <c r="B210" s="240"/>
      <c r="C210" s="241"/>
      <c r="D210" s="242"/>
      <c r="E210" s="242"/>
      <c r="F210" s="243"/>
      <c r="G210" s="242"/>
    </row>
    <row r="211" spans="1:7" s="234" customFormat="1">
      <c r="A211" s="239"/>
      <c r="B211" s="240"/>
      <c r="C211" s="241"/>
      <c r="D211" s="242"/>
      <c r="E211" s="242"/>
      <c r="F211" s="243"/>
      <c r="G211" s="242"/>
    </row>
    <row r="212" spans="1:7" s="234" customFormat="1">
      <c r="A212" s="239"/>
      <c r="B212" s="240"/>
      <c r="C212" s="241"/>
      <c r="D212" s="242"/>
      <c r="E212" s="242"/>
      <c r="F212" s="243"/>
      <c r="G212" s="242"/>
    </row>
    <row r="213" spans="1:7" s="234" customFormat="1">
      <c r="A213" s="239"/>
      <c r="B213" s="240"/>
      <c r="C213" s="241"/>
      <c r="D213" s="242"/>
      <c r="E213" s="242"/>
      <c r="F213" s="243"/>
      <c r="G213" s="242"/>
    </row>
    <row r="214" spans="1:7" s="234" customFormat="1">
      <c r="A214" s="239"/>
      <c r="B214" s="240"/>
      <c r="C214" s="241"/>
      <c r="D214" s="242"/>
      <c r="E214" s="242"/>
      <c r="F214" s="243"/>
      <c r="G214" s="242"/>
    </row>
    <row r="215" spans="1:7" s="234" customFormat="1">
      <c r="A215" s="239"/>
      <c r="B215" s="240"/>
      <c r="C215" s="241"/>
      <c r="D215" s="242"/>
      <c r="E215" s="242"/>
      <c r="F215" s="243"/>
      <c r="G215" s="242"/>
    </row>
    <row r="216" spans="1:7" s="234" customFormat="1">
      <c r="A216" s="239"/>
      <c r="B216" s="240"/>
      <c r="C216" s="241"/>
      <c r="D216" s="242"/>
      <c r="E216" s="242"/>
      <c r="F216" s="243"/>
      <c r="G216" s="242"/>
    </row>
    <row r="217" spans="1:7" s="234" customFormat="1">
      <c r="A217" s="239"/>
      <c r="B217" s="240"/>
      <c r="C217" s="241"/>
      <c r="D217" s="242"/>
      <c r="E217" s="242"/>
      <c r="F217" s="243"/>
      <c r="G217" s="242"/>
    </row>
    <row r="218" spans="1:7" s="234" customFormat="1">
      <c r="A218" s="239"/>
      <c r="B218" s="240"/>
      <c r="C218" s="241"/>
      <c r="D218" s="242"/>
      <c r="E218" s="242"/>
      <c r="F218" s="243"/>
      <c r="G218" s="242"/>
    </row>
    <row r="219" spans="1:7" s="234" customFormat="1">
      <c r="A219" s="239"/>
      <c r="B219" s="240"/>
      <c r="C219" s="241"/>
      <c r="D219" s="242"/>
      <c r="E219" s="242"/>
      <c r="F219" s="243"/>
      <c r="G219" s="242"/>
    </row>
    <row r="220" spans="1:7" s="234" customFormat="1">
      <c r="A220" s="239"/>
      <c r="B220" s="240"/>
      <c r="C220" s="241"/>
      <c r="D220" s="242"/>
      <c r="E220" s="242"/>
      <c r="F220" s="243"/>
      <c r="G220" s="242"/>
    </row>
    <row r="221" spans="1:7" s="234" customFormat="1">
      <c r="A221" s="239"/>
      <c r="B221" s="240"/>
      <c r="C221" s="241"/>
      <c r="D221" s="242"/>
      <c r="E221" s="242"/>
      <c r="F221" s="243"/>
      <c r="G221" s="242"/>
    </row>
    <row r="222" spans="1:7" s="234" customFormat="1">
      <c r="A222" s="239"/>
      <c r="B222" s="240"/>
      <c r="C222" s="241"/>
      <c r="D222" s="242"/>
      <c r="E222" s="242"/>
      <c r="F222" s="243"/>
      <c r="G222" s="242"/>
    </row>
    <row r="223" spans="1:7" s="234" customFormat="1">
      <c r="A223" s="239"/>
      <c r="B223" s="240"/>
      <c r="C223" s="241"/>
      <c r="D223" s="242"/>
      <c r="E223" s="242"/>
      <c r="F223" s="243"/>
      <c r="G223" s="242"/>
    </row>
    <row r="224" spans="1:7" s="234" customFormat="1">
      <c r="A224" s="239"/>
      <c r="B224" s="240"/>
      <c r="C224" s="241"/>
      <c r="D224" s="242"/>
      <c r="E224" s="242"/>
      <c r="F224" s="243"/>
      <c r="G224" s="242"/>
    </row>
    <row r="225" spans="1:7" s="234" customFormat="1">
      <c r="A225" s="239"/>
      <c r="B225" s="240"/>
      <c r="C225" s="241"/>
      <c r="D225" s="242"/>
      <c r="E225" s="242"/>
      <c r="F225" s="243"/>
      <c r="G225" s="242"/>
    </row>
    <row r="226" spans="1:7" s="234" customFormat="1">
      <c r="A226" s="239"/>
      <c r="B226" s="240"/>
      <c r="C226" s="241"/>
      <c r="D226" s="242"/>
      <c r="E226" s="242"/>
      <c r="F226" s="243"/>
      <c r="G226" s="242"/>
    </row>
    <row r="227" spans="1:7" s="234" customFormat="1">
      <c r="A227" s="239"/>
      <c r="B227" s="240"/>
      <c r="C227" s="241"/>
      <c r="D227" s="242"/>
      <c r="E227" s="242"/>
      <c r="F227" s="243"/>
      <c r="G227" s="242"/>
    </row>
    <row r="228" spans="1:7" s="234" customFormat="1">
      <c r="A228" s="239"/>
      <c r="B228" s="240"/>
      <c r="C228" s="241"/>
      <c r="D228" s="242"/>
      <c r="E228" s="242"/>
      <c r="F228" s="243"/>
      <c r="G228" s="242"/>
    </row>
    <row r="229" spans="1:7" s="234" customFormat="1">
      <c r="A229" s="239"/>
      <c r="B229" s="240"/>
      <c r="C229" s="241"/>
      <c r="D229" s="242"/>
      <c r="E229" s="242"/>
      <c r="F229" s="243"/>
      <c r="G229" s="242"/>
    </row>
    <row r="230" spans="1:7" s="234" customFormat="1">
      <c r="A230" s="239"/>
      <c r="B230" s="240"/>
      <c r="C230" s="241"/>
      <c r="D230" s="242"/>
      <c r="E230" s="242"/>
      <c r="F230" s="243"/>
      <c r="G230" s="242"/>
    </row>
    <row r="231" spans="1:7" s="234" customFormat="1">
      <c r="A231" s="239"/>
      <c r="B231" s="240"/>
      <c r="C231" s="241"/>
      <c r="D231" s="242"/>
      <c r="E231" s="242"/>
      <c r="F231" s="243"/>
      <c r="G231" s="242"/>
    </row>
    <row r="232" spans="1:7" s="234" customFormat="1">
      <c r="A232" s="239"/>
      <c r="B232" s="240"/>
      <c r="C232" s="241"/>
      <c r="D232" s="242"/>
      <c r="E232" s="242"/>
      <c r="F232" s="243"/>
      <c r="G232" s="242"/>
    </row>
    <row r="233" spans="1:7" s="234" customFormat="1">
      <c r="A233" s="239"/>
      <c r="B233" s="240"/>
      <c r="C233" s="241"/>
      <c r="D233" s="242"/>
      <c r="E233" s="242"/>
      <c r="F233" s="243"/>
      <c r="G233" s="242"/>
    </row>
    <row r="234" spans="1:7" s="234" customFormat="1">
      <c r="A234" s="239"/>
      <c r="B234" s="240"/>
      <c r="C234" s="241"/>
      <c r="D234" s="242"/>
      <c r="E234" s="242"/>
      <c r="F234" s="243"/>
      <c r="G234" s="242"/>
    </row>
    <row r="235" spans="1:7" s="234" customFormat="1">
      <c r="A235" s="239"/>
      <c r="B235" s="240"/>
      <c r="C235" s="241"/>
      <c r="D235" s="242"/>
      <c r="E235" s="242"/>
      <c r="F235" s="243"/>
      <c r="G235" s="242"/>
    </row>
    <row r="236" spans="1:7" s="234" customFormat="1">
      <c r="A236" s="239"/>
      <c r="B236" s="240"/>
      <c r="C236" s="241"/>
      <c r="D236" s="242"/>
      <c r="E236" s="242"/>
      <c r="F236" s="243"/>
      <c r="G236" s="242"/>
    </row>
    <row r="237" spans="1:7" s="234" customFormat="1">
      <c r="A237" s="239"/>
      <c r="B237" s="240"/>
      <c r="C237" s="241"/>
      <c r="D237" s="242"/>
      <c r="E237" s="242"/>
      <c r="F237" s="243"/>
      <c r="G237" s="242"/>
    </row>
    <row r="238" spans="1:7" s="234" customFormat="1">
      <c r="A238" s="239"/>
      <c r="B238" s="240"/>
      <c r="C238" s="241"/>
      <c r="D238" s="242"/>
      <c r="E238" s="242"/>
      <c r="F238" s="243"/>
      <c r="G238" s="242"/>
    </row>
    <row r="239" spans="1:7" s="234" customFormat="1">
      <c r="A239" s="239"/>
      <c r="B239" s="240"/>
      <c r="C239" s="241"/>
      <c r="D239" s="242"/>
      <c r="E239" s="242"/>
      <c r="F239" s="243"/>
      <c r="G239" s="242"/>
    </row>
    <row r="240" spans="1:7" s="234" customFormat="1">
      <c r="A240" s="239"/>
      <c r="B240" s="240"/>
      <c r="C240" s="241"/>
      <c r="D240" s="242"/>
      <c r="E240" s="242"/>
      <c r="F240" s="243"/>
      <c r="G240" s="242"/>
    </row>
    <row r="241" spans="1:7" s="234" customFormat="1">
      <c r="A241" s="239"/>
      <c r="B241" s="240"/>
      <c r="C241" s="241"/>
      <c r="D241" s="242"/>
      <c r="E241" s="242"/>
      <c r="F241" s="243"/>
      <c r="G241" s="242"/>
    </row>
    <row r="242" spans="1:7" s="234" customFormat="1">
      <c r="A242" s="239"/>
      <c r="B242" s="240"/>
      <c r="C242" s="241"/>
      <c r="D242" s="242"/>
      <c r="E242" s="242"/>
      <c r="F242" s="243"/>
      <c r="G242" s="242"/>
    </row>
    <row r="243" spans="1:7" s="234" customFormat="1">
      <c r="A243" s="239"/>
      <c r="B243" s="240"/>
      <c r="C243" s="241"/>
      <c r="D243" s="242"/>
      <c r="E243" s="242"/>
      <c r="F243" s="243"/>
      <c r="G243" s="242"/>
    </row>
    <row r="244" spans="1:7" s="234" customFormat="1">
      <c r="A244" s="239"/>
      <c r="B244" s="240"/>
      <c r="C244" s="241"/>
      <c r="D244" s="242"/>
      <c r="E244" s="242"/>
      <c r="F244" s="243"/>
      <c r="G244" s="242"/>
    </row>
    <row r="245" spans="1:7" s="234" customFormat="1">
      <c r="A245" s="239"/>
      <c r="B245" s="240"/>
      <c r="C245" s="241"/>
      <c r="D245" s="242"/>
      <c r="E245" s="242"/>
      <c r="F245" s="243"/>
      <c r="G245" s="242"/>
    </row>
    <row r="246" spans="1:7" s="234" customFormat="1">
      <c r="A246" s="239"/>
      <c r="B246" s="240"/>
      <c r="C246" s="241"/>
      <c r="D246" s="242"/>
      <c r="E246" s="242"/>
      <c r="F246" s="243"/>
      <c r="G246" s="242"/>
    </row>
    <row r="247" spans="1:7" s="234" customFormat="1">
      <c r="A247" s="239"/>
      <c r="B247" s="240"/>
      <c r="C247" s="241"/>
      <c r="D247" s="242"/>
      <c r="E247" s="242"/>
      <c r="F247" s="243"/>
      <c r="G247" s="242"/>
    </row>
    <row r="248" spans="1:7" s="234" customFormat="1">
      <c r="A248" s="239"/>
      <c r="B248" s="240"/>
      <c r="C248" s="241"/>
      <c r="D248" s="242"/>
      <c r="E248" s="242"/>
      <c r="F248" s="243"/>
      <c r="G248" s="242"/>
    </row>
    <row r="249" spans="1:7" s="234" customFormat="1">
      <c r="A249" s="239"/>
      <c r="B249" s="240"/>
      <c r="C249" s="241"/>
      <c r="D249" s="242"/>
      <c r="E249" s="242"/>
      <c r="F249" s="243"/>
      <c r="G249" s="242"/>
    </row>
    <row r="250" spans="1:7" s="234" customFormat="1">
      <c r="A250" s="239"/>
      <c r="B250" s="240"/>
      <c r="C250" s="241"/>
      <c r="D250" s="242"/>
      <c r="E250" s="242"/>
      <c r="F250" s="243"/>
      <c r="G250" s="242"/>
    </row>
    <row r="251" spans="1:7" s="234" customFormat="1">
      <c r="A251" s="239"/>
      <c r="B251" s="240"/>
      <c r="C251" s="241"/>
      <c r="D251" s="242"/>
      <c r="E251" s="242"/>
      <c r="F251" s="243"/>
      <c r="G251" s="242"/>
    </row>
    <row r="252" spans="1:7" s="234" customFormat="1">
      <c r="A252" s="239"/>
      <c r="B252" s="240"/>
      <c r="C252" s="241"/>
      <c r="D252" s="242"/>
      <c r="E252" s="242"/>
      <c r="F252" s="243"/>
      <c r="G252" s="242"/>
    </row>
    <row r="253" spans="1:7" s="234" customFormat="1">
      <c r="A253" s="239"/>
      <c r="B253" s="240"/>
      <c r="C253" s="241"/>
      <c r="D253" s="242"/>
      <c r="E253" s="242"/>
      <c r="F253" s="243"/>
      <c r="G253" s="242"/>
    </row>
    <row r="254" spans="1:7" s="234" customFormat="1">
      <c r="A254" s="239"/>
      <c r="B254" s="240"/>
      <c r="C254" s="241"/>
      <c r="D254" s="242"/>
      <c r="E254" s="242"/>
      <c r="F254" s="243"/>
      <c r="G254" s="242"/>
    </row>
    <row r="255" spans="1:7" s="234" customFormat="1">
      <c r="A255" s="239"/>
      <c r="B255" s="240"/>
      <c r="C255" s="241"/>
      <c r="D255" s="242"/>
      <c r="E255" s="242"/>
      <c r="F255" s="243"/>
      <c r="G255" s="242"/>
    </row>
    <row r="256" spans="1:7" s="234" customFormat="1">
      <c r="A256" s="239"/>
      <c r="B256" s="240"/>
      <c r="C256" s="241"/>
      <c r="D256" s="242"/>
      <c r="E256" s="242"/>
      <c r="F256" s="243"/>
      <c r="G256" s="242"/>
    </row>
    <row r="257" spans="1:7" s="234" customFormat="1">
      <c r="A257" s="239"/>
      <c r="B257" s="240"/>
      <c r="C257" s="241"/>
      <c r="D257" s="242"/>
      <c r="E257" s="242"/>
      <c r="F257" s="243"/>
      <c r="G257" s="242"/>
    </row>
    <row r="258" spans="1:7" s="234" customFormat="1">
      <c r="A258" s="239"/>
      <c r="B258" s="240"/>
      <c r="C258" s="241"/>
      <c r="D258" s="242"/>
      <c r="E258" s="242"/>
      <c r="F258" s="243"/>
      <c r="G258" s="242"/>
    </row>
    <row r="259" spans="1:7" s="234" customFormat="1">
      <c r="A259" s="239"/>
      <c r="B259" s="240"/>
      <c r="C259" s="241"/>
      <c r="D259" s="242"/>
      <c r="E259" s="242"/>
      <c r="F259" s="243"/>
      <c r="G259" s="242"/>
    </row>
    <row r="260" spans="1:7" s="234" customFormat="1">
      <c r="A260" s="239"/>
      <c r="B260" s="240"/>
      <c r="C260" s="241"/>
      <c r="D260" s="242"/>
      <c r="E260" s="242"/>
      <c r="F260" s="243"/>
      <c r="G260" s="242"/>
    </row>
    <row r="261" spans="1:7" s="234" customFormat="1">
      <c r="A261" s="239"/>
      <c r="B261" s="240"/>
      <c r="C261" s="241"/>
      <c r="D261" s="242"/>
      <c r="E261" s="242"/>
      <c r="F261" s="243"/>
      <c r="G261" s="242"/>
    </row>
    <row r="262" spans="1:7" s="234" customFormat="1">
      <c r="A262" s="239"/>
      <c r="B262" s="240"/>
      <c r="C262" s="241"/>
      <c r="D262" s="242"/>
      <c r="E262" s="242"/>
      <c r="F262" s="243"/>
      <c r="G262" s="242"/>
    </row>
    <row r="263" spans="1:7" s="234" customFormat="1">
      <c r="A263" s="239"/>
      <c r="B263" s="240"/>
      <c r="C263" s="241"/>
      <c r="D263" s="242"/>
      <c r="E263" s="242"/>
      <c r="F263" s="243"/>
      <c r="G263" s="242"/>
    </row>
    <row r="264" spans="1:7" s="234" customFormat="1">
      <c r="A264" s="239"/>
      <c r="B264" s="240"/>
      <c r="C264" s="241"/>
      <c r="D264" s="242"/>
      <c r="E264" s="242"/>
      <c r="F264" s="243"/>
      <c r="G264" s="242"/>
    </row>
    <row r="265" spans="1:7" s="234" customFormat="1">
      <c r="A265" s="239"/>
      <c r="B265" s="240"/>
      <c r="C265" s="241"/>
      <c r="D265" s="242"/>
      <c r="E265" s="242"/>
      <c r="F265" s="243"/>
      <c r="G265" s="242"/>
    </row>
    <row r="266" spans="1:7" s="234" customFormat="1">
      <c r="A266" s="239"/>
      <c r="B266" s="240"/>
      <c r="C266" s="241"/>
      <c r="D266" s="242"/>
      <c r="E266" s="242"/>
      <c r="F266" s="243"/>
      <c r="G266" s="242"/>
    </row>
    <row r="267" spans="1:7" s="234" customFormat="1">
      <c r="A267" s="239"/>
      <c r="B267" s="240"/>
      <c r="C267" s="241"/>
      <c r="D267" s="242"/>
      <c r="E267" s="242"/>
      <c r="F267" s="243"/>
      <c r="G267" s="242"/>
    </row>
    <row r="268" spans="1:7" s="234" customFormat="1">
      <c r="A268" s="239"/>
      <c r="B268" s="240"/>
      <c r="C268" s="241"/>
      <c r="D268" s="242"/>
      <c r="E268" s="242"/>
      <c r="F268" s="243"/>
      <c r="G268" s="242"/>
    </row>
    <row r="269" spans="1:7" s="234" customFormat="1">
      <c r="A269" s="239"/>
      <c r="B269" s="240"/>
      <c r="C269" s="241"/>
      <c r="D269" s="242"/>
      <c r="E269" s="242"/>
      <c r="F269" s="243"/>
      <c r="G269" s="242"/>
    </row>
    <row r="270" spans="1:7" s="234" customFormat="1">
      <c r="A270" s="239"/>
      <c r="B270" s="240"/>
      <c r="C270" s="241"/>
      <c r="D270" s="242"/>
      <c r="E270" s="242"/>
      <c r="F270" s="243"/>
      <c r="G270" s="242"/>
    </row>
    <row r="271" spans="1:7" s="234" customFormat="1">
      <c r="A271" s="239"/>
      <c r="B271" s="240"/>
      <c r="C271" s="241"/>
      <c r="D271" s="242"/>
      <c r="E271" s="242"/>
      <c r="F271" s="243"/>
      <c r="G271" s="242"/>
    </row>
    <row r="272" spans="1:7" s="234" customFormat="1">
      <c r="A272" s="239"/>
      <c r="B272" s="240"/>
      <c r="C272" s="241"/>
      <c r="D272" s="242"/>
      <c r="E272" s="242"/>
      <c r="F272" s="243"/>
      <c r="G272" s="242"/>
    </row>
    <row r="273" spans="1:7" s="234" customFormat="1">
      <c r="A273" s="239"/>
      <c r="B273" s="240"/>
      <c r="C273" s="241"/>
      <c r="D273" s="242"/>
      <c r="E273" s="242"/>
      <c r="F273" s="243"/>
      <c r="G273" s="242"/>
    </row>
    <row r="274" spans="1:7" s="234" customFormat="1">
      <c r="A274" s="239"/>
      <c r="B274" s="240"/>
      <c r="C274" s="241"/>
      <c r="D274" s="242"/>
      <c r="E274" s="242"/>
      <c r="F274" s="243"/>
      <c r="G274" s="242"/>
    </row>
    <row r="275" spans="1:7" s="234" customFormat="1">
      <c r="A275" s="239"/>
      <c r="B275" s="240"/>
      <c r="C275" s="241"/>
      <c r="D275" s="242"/>
      <c r="E275" s="242"/>
      <c r="F275" s="243"/>
      <c r="G275" s="242"/>
    </row>
    <row r="276" spans="1:7" s="234" customFormat="1">
      <c r="A276" s="239"/>
      <c r="B276" s="240"/>
      <c r="C276" s="241"/>
      <c r="D276" s="242"/>
      <c r="E276" s="242"/>
      <c r="F276" s="243"/>
      <c r="G276" s="242"/>
    </row>
    <row r="277" spans="1:7" s="234" customFormat="1">
      <c r="A277" s="239"/>
      <c r="B277" s="240"/>
      <c r="C277" s="241"/>
      <c r="D277" s="242"/>
      <c r="E277" s="242"/>
      <c r="F277" s="243"/>
      <c r="G277" s="242"/>
    </row>
    <row r="278" spans="1:7" s="234" customFormat="1">
      <c r="A278" s="239"/>
      <c r="B278" s="240"/>
      <c r="C278" s="241"/>
      <c r="D278" s="242"/>
      <c r="E278" s="242"/>
      <c r="F278" s="243"/>
      <c r="G278" s="242"/>
    </row>
    <row r="279" spans="1:7" s="234" customFormat="1">
      <c r="A279" s="239"/>
      <c r="B279" s="240"/>
      <c r="C279" s="241"/>
      <c r="D279" s="242"/>
      <c r="E279" s="242"/>
      <c r="F279" s="243"/>
      <c r="G279" s="242"/>
    </row>
    <row r="280" spans="1:7" s="234" customFormat="1">
      <c r="A280" s="239"/>
      <c r="B280" s="240"/>
      <c r="C280" s="241"/>
      <c r="D280" s="242"/>
      <c r="E280" s="242"/>
      <c r="F280" s="243"/>
      <c r="G280" s="242"/>
    </row>
    <row r="281" spans="1:7" s="234" customFormat="1">
      <c r="A281" s="239"/>
      <c r="B281" s="240"/>
      <c r="C281" s="241"/>
      <c r="D281" s="242"/>
      <c r="E281" s="242"/>
      <c r="F281" s="243"/>
      <c r="G281" s="242"/>
    </row>
    <row r="282" spans="1:7" s="234" customFormat="1">
      <c r="A282" s="239"/>
      <c r="B282" s="240"/>
      <c r="C282" s="241"/>
      <c r="D282" s="242"/>
      <c r="E282" s="242"/>
      <c r="F282" s="243"/>
      <c r="G282" s="242"/>
    </row>
    <row r="283" spans="1:7" s="234" customFormat="1">
      <c r="A283" s="239"/>
      <c r="B283" s="240"/>
      <c r="C283" s="241"/>
      <c r="D283" s="242"/>
      <c r="E283" s="242"/>
      <c r="F283" s="243"/>
      <c r="G283" s="242"/>
    </row>
    <row r="284" spans="1:7" s="234" customFormat="1">
      <c r="A284" s="239"/>
      <c r="B284" s="240"/>
      <c r="C284" s="241"/>
      <c r="D284" s="242"/>
      <c r="E284" s="242"/>
      <c r="F284" s="243"/>
      <c r="G284" s="242"/>
    </row>
    <row r="285" spans="1:7" s="234" customFormat="1">
      <c r="A285" s="239"/>
      <c r="B285" s="240"/>
      <c r="C285" s="241"/>
      <c r="D285" s="242"/>
      <c r="E285" s="242"/>
      <c r="F285" s="243"/>
      <c r="G285" s="242"/>
    </row>
    <row r="286" spans="1:7" s="234" customFormat="1">
      <c r="A286" s="239"/>
      <c r="B286" s="240"/>
      <c r="C286" s="241"/>
      <c r="D286" s="242"/>
      <c r="E286" s="242"/>
      <c r="F286" s="243"/>
      <c r="G286" s="242"/>
    </row>
    <row r="287" spans="1:7" s="234" customFormat="1">
      <c r="A287" s="239"/>
      <c r="B287" s="240"/>
      <c r="C287" s="241"/>
      <c r="D287" s="242"/>
      <c r="E287" s="242"/>
      <c r="F287" s="243"/>
      <c r="G287" s="242"/>
    </row>
    <row r="288" spans="1:7" s="234" customFormat="1">
      <c r="A288" s="239"/>
      <c r="B288" s="240"/>
      <c r="C288" s="241"/>
      <c r="D288" s="242"/>
      <c r="E288" s="242"/>
      <c r="F288" s="243"/>
      <c r="G288" s="242"/>
    </row>
    <row r="289" spans="1:7" s="234" customFormat="1">
      <c r="A289" s="239"/>
      <c r="B289" s="240"/>
      <c r="C289" s="241"/>
      <c r="D289" s="242"/>
      <c r="E289" s="242"/>
      <c r="F289" s="243"/>
      <c r="G289" s="242"/>
    </row>
    <row r="290" spans="1:7" s="234" customFormat="1">
      <c r="A290" s="239"/>
      <c r="B290" s="240"/>
      <c r="C290" s="241"/>
      <c r="D290" s="242"/>
      <c r="E290" s="242"/>
      <c r="F290" s="243"/>
      <c r="G290" s="242"/>
    </row>
    <row r="291" spans="1:7" s="234" customFormat="1">
      <c r="A291" s="239"/>
      <c r="B291" s="240"/>
      <c r="C291" s="241"/>
      <c r="D291" s="242"/>
      <c r="E291" s="242"/>
      <c r="F291" s="243"/>
      <c r="G291" s="242"/>
    </row>
    <row r="292" spans="1:7" s="234" customFormat="1">
      <c r="A292" s="239"/>
      <c r="B292" s="240"/>
      <c r="C292" s="241"/>
      <c r="D292" s="242"/>
      <c r="E292" s="242"/>
      <c r="F292" s="243"/>
      <c r="G292" s="242"/>
    </row>
    <row r="293" spans="1:7" s="234" customFormat="1">
      <c r="A293" s="239"/>
      <c r="B293" s="240"/>
      <c r="C293" s="241"/>
      <c r="D293" s="242"/>
      <c r="E293" s="242"/>
      <c r="F293" s="243"/>
      <c r="G293" s="242"/>
    </row>
    <row r="294" spans="1:7" s="234" customFormat="1">
      <c r="A294" s="239"/>
      <c r="B294" s="240"/>
      <c r="C294" s="241"/>
      <c r="D294" s="242"/>
      <c r="E294" s="242"/>
      <c r="F294" s="243"/>
      <c r="G294" s="242"/>
    </row>
    <row r="295" spans="1:7" s="234" customFormat="1">
      <c r="A295" s="239"/>
      <c r="B295" s="240"/>
      <c r="C295" s="241"/>
      <c r="D295" s="242"/>
      <c r="E295" s="242"/>
      <c r="F295" s="243"/>
      <c r="G295" s="242"/>
    </row>
    <row r="296" spans="1:7" s="234" customFormat="1">
      <c r="A296" s="239"/>
      <c r="B296" s="240"/>
      <c r="C296" s="241"/>
      <c r="D296" s="242"/>
      <c r="E296" s="242"/>
      <c r="F296" s="243"/>
      <c r="G296" s="242"/>
    </row>
    <row r="297" spans="1:7" s="234" customFormat="1">
      <c r="A297" s="239"/>
      <c r="B297" s="240"/>
      <c r="C297" s="241"/>
      <c r="D297" s="242"/>
      <c r="E297" s="242"/>
      <c r="F297" s="243"/>
      <c r="G297" s="242"/>
    </row>
    <row r="298" spans="1:7" s="234" customFormat="1">
      <c r="A298" s="239"/>
      <c r="B298" s="240"/>
      <c r="C298" s="241"/>
      <c r="D298" s="242"/>
      <c r="E298" s="242"/>
      <c r="F298" s="243"/>
      <c r="G298" s="242"/>
    </row>
    <row r="299" spans="1:7" s="234" customFormat="1">
      <c r="A299" s="239"/>
      <c r="B299" s="240"/>
      <c r="C299" s="241"/>
      <c r="D299" s="242"/>
      <c r="E299" s="242"/>
      <c r="F299" s="243"/>
      <c r="G299" s="242"/>
    </row>
    <row r="300" spans="1:7" s="234" customFormat="1">
      <c r="A300" s="239"/>
      <c r="B300" s="240"/>
      <c r="C300" s="241"/>
      <c r="D300" s="242"/>
      <c r="E300" s="242"/>
      <c r="F300" s="243"/>
      <c r="G300" s="242"/>
    </row>
    <row r="301" spans="1:7" s="234" customFormat="1">
      <c r="A301" s="239"/>
      <c r="B301" s="240"/>
      <c r="C301" s="241"/>
      <c r="D301" s="242"/>
      <c r="E301" s="242"/>
      <c r="F301" s="243"/>
      <c r="G301" s="242"/>
    </row>
    <row r="302" spans="1:7" s="234" customFormat="1">
      <c r="A302" s="239"/>
      <c r="B302" s="240"/>
      <c r="C302" s="241"/>
      <c r="D302" s="242"/>
      <c r="E302" s="242"/>
      <c r="F302" s="243"/>
      <c r="G302" s="242"/>
    </row>
    <row r="303" spans="1:7" s="234" customFormat="1">
      <c r="A303" s="239"/>
      <c r="B303" s="240"/>
      <c r="C303" s="241"/>
      <c r="D303" s="242"/>
      <c r="E303" s="242"/>
      <c r="F303" s="243"/>
      <c r="G303" s="242"/>
    </row>
    <row r="304" spans="1:7" s="234" customFormat="1">
      <c r="A304" s="239"/>
      <c r="B304" s="240"/>
      <c r="C304" s="241"/>
      <c r="D304" s="242"/>
      <c r="E304" s="242"/>
      <c r="F304" s="243"/>
      <c r="G304" s="242"/>
    </row>
    <row r="305" spans="1:7" s="234" customFormat="1">
      <c r="A305" s="239"/>
      <c r="B305" s="240"/>
      <c r="C305" s="241"/>
      <c r="D305" s="242"/>
      <c r="E305" s="242"/>
      <c r="F305" s="243"/>
      <c r="G305" s="242"/>
    </row>
    <row r="306" spans="1:7" s="234" customFormat="1">
      <c r="A306" s="239"/>
      <c r="B306" s="240"/>
      <c r="C306" s="241"/>
      <c r="D306" s="242"/>
      <c r="E306" s="242"/>
      <c r="F306" s="243"/>
      <c r="G306" s="242"/>
    </row>
    <row r="307" spans="1:7" s="234" customFormat="1">
      <c r="A307" s="239"/>
      <c r="B307" s="240"/>
      <c r="C307" s="241"/>
      <c r="D307" s="242"/>
      <c r="E307" s="242"/>
      <c r="F307" s="243"/>
      <c r="G307" s="242"/>
    </row>
    <row r="308" spans="1:7" s="234" customFormat="1">
      <c r="A308" s="239"/>
      <c r="B308" s="240"/>
      <c r="C308" s="241"/>
      <c r="D308" s="242"/>
      <c r="E308" s="242"/>
      <c r="F308" s="243"/>
      <c r="G308" s="242"/>
    </row>
    <row r="309" spans="1:7" s="234" customFormat="1">
      <c r="A309" s="239"/>
      <c r="B309" s="240"/>
      <c r="C309" s="241"/>
      <c r="D309" s="242"/>
      <c r="E309" s="242"/>
      <c r="F309" s="243"/>
      <c r="G309" s="242"/>
    </row>
    <row r="310" spans="1:7" s="234" customFormat="1">
      <c r="A310" s="239"/>
      <c r="B310" s="240"/>
      <c r="C310" s="241"/>
      <c r="D310" s="242"/>
      <c r="E310" s="242"/>
      <c r="F310" s="243"/>
      <c r="G310" s="242"/>
    </row>
    <row r="311" spans="1:7" s="234" customFormat="1">
      <c r="A311" s="239"/>
      <c r="B311" s="240"/>
      <c r="C311" s="241"/>
      <c r="D311" s="242"/>
      <c r="E311" s="242"/>
      <c r="F311" s="243"/>
      <c r="G311" s="242"/>
    </row>
    <row r="312" spans="1:7" s="234" customFormat="1">
      <c r="A312" s="239"/>
      <c r="B312" s="240"/>
      <c r="C312" s="241"/>
      <c r="D312" s="242"/>
      <c r="E312" s="242"/>
      <c r="F312" s="243"/>
      <c r="G312" s="242"/>
    </row>
    <row r="313" spans="1:7" s="234" customFormat="1">
      <c r="A313" s="239"/>
      <c r="B313" s="240"/>
      <c r="C313" s="241"/>
      <c r="D313" s="242"/>
      <c r="E313" s="242"/>
      <c r="F313" s="243"/>
      <c r="G313" s="242"/>
    </row>
    <row r="314" spans="1:7" s="234" customFormat="1">
      <c r="A314" s="239"/>
      <c r="B314" s="240"/>
      <c r="C314" s="241"/>
      <c r="D314" s="242"/>
      <c r="E314" s="242"/>
      <c r="F314" s="243"/>
      <c r="G314" s="242"/>
    </row>
    <row r="315" spans="1:7" s="234" customFormat="1">
      <c r="A315" s="239"/>
      <c r="B315" s="240"/>
      <c r="C315" s="241"/>
      <c r="D315" s="242"/>
      <c r="E315" s="242"/>
      <c r="F315" s="243"/>
      <c r="G315" s="242"/>
    </row>
    <row r="316" spans="1:7" s="234" customFormat="1">
      <c r="A316" s="239"/>
      <c r="B316" s="240"/>
      <c r="C316" s="241"/>
      <c r="D316" s="242"/>
      <c r="E316" s="242"/>
      <c r="F316" s="243"/>
      <c r="G316" s="242"/>
    </row>
    <row r="317" spans="1:7" s="234" customFormat="1">
      <c r="A317" s="239"/>
      <c r="B317" s="240"/>
      <c r="C317" s="241"/>
      <c r="D317" s="242"/>
      <c r="E317" s="242"/>
      <c r="F317" s="243"/>
      <c r="G317" s="242"/>
    </row>
    <row r="318" spans="1:7" s="234" customFormat="1">
      <c r="A318" s="239"/>
      <c r="B318" s="240"/>
      <c r="C318" s="241"/>
      <c r="D318" s="242"/>
      <c r="E318" s="242"/>
      <c r="F318" s="243"/>
      <c r="G318" s="242"/>
    </row>
    <row r="319" spans="1:7" s="234" customFormat="1">
      <c r="A319" s="239"/>
      <c r="B319" s="240"/>
      <c r="C319" s="241"/>
      <c r="D319" s="242"/>
      <c r="E319" s="242"/>
      <c r="F319" s="243"/>
      <c r="G319" s="242"/>
    </row>
    <row r="320" spans="1:7" s="234" customFormat="1">
      <c r="A320" s="239"/>
      <c r="B320" s="240"/>
      <c r="C320" s="241"/>
      <c r="D320" s="242"/>
      <c r="E320" s="242"/>
      <c r="F320" s="243"/>
      <c r="G320" s="242"/>
    </row>
    <row r="321" spans="1:7" s="234" customFormat="1">
      <c r="A321" s="239"/>
      <c r="B321" s="240"/>
      <c r="C321" s="241"/>
      <c r="D321" s="242"/>
      <c r="E321" s="242"/>
      <c r="F321" s="243"/>
      <c r="G321" s="242"/>
    </row>
    <row r="322" spans="1:7" s="234" customFormat="1">
      <c r="A322" s="239"/>
      <c r="B322" s="240"/>
      <c r="C322" s="241"/>
      <c r="D322" s="242"/>
      <c r="E322" s="242"/>
      <c r="F322" s="243"/>
      <c r="G322" s="242"/>
    </row>
    <row r="323" spans="1:7" s="234" customFormat="1">
      <c r="A323" s="239"/>
      <c r="B323" s="240"/>
      <c r="C323" s="241"/>
      <c r="D323" s="242"/>
      <c r="E323" s="242"/>
      <c r="F323" s="243"/>
      <c r="G323" s="242"/>
    </row>
    <row r="324" spans="1:7" s="234" customFormat="1">
      <c r="A324" s="239"/>
      <c r="B324" s="240"/>
      <c r="C324" s="241"/>
      <c r="D324" s="242"/>
      <c r="E324" s="242"/>
      <c r="F324" s="243"/>
      <c r="G324" s="242"/>
    </row>
    <row r="325" spans="1:7" s="234" customFormat="1">
      <c r="A325" s="239"/>
      <c r="B325" s="240"/>
      <c r="C325" s="241"/>
      <c r="D325" s="242"/>
      <c r="E325" s="242"/>
      <c r="F325" s="243"/>
      <c r="G325" s="242"/>
    </row>
    <row r="326" spans="1:7" s="234" customFormat="1">
      <c r="A326" s="239"/>
      <c r="B326" s="240"/>
      <c r="C326" s="241"/>
      <c r="D326" s="242"/>
      <c r="E326" s="242"/>
      <c r="F326" s="243"/>
      <c r="G326" s="242"/>
    </row>
    <row r="327" spans="1:7" s="234" customFormat="1">
      <c r="A327" s="239"/>
      <c r="B327" s="240"/>
      <c r="C327" s="241"/>
      <c r="D327" s="242"/>
      <c r="E327" s="242"/>
      <c r="F327" s="243"/>
      <c r="G327" s="242"/>
    </row>
    <row r="328" spans="1:7" s="234" customFormat="1">
      <c r="A328" s="239"/>
      <c r="B328" s="240"/>
      <c r="C328" s="241"/>
      <c r="D328" s="242"/>
      <c r="E328" s="242"/>
      <c r="F328" s="243"/>
      <c r="G328" s="242"/>
    </row>
    <row r="329" spans="1:7" s="234" customFormat="1">
      <c r="A329" s="239"/>
      <c r="B329" s="240"/>
      <c r="C329" s="241"/>
      <c r="D329" s="242"/>
      <c r="E329" s="242"/>
      <c r="F329" s="243"/>
      <c r="G329" s="242"/>
    </row>
    <row r="330" spans="1:7" s="234" customFormat="1">
      <c r="A330" s="239"/>
      <c r="B330" s="240"/>
      <c r="C330" s="241"/>
      <c r="D330" s="242"/>
      <c r="E330" s="242"/>
      <c r="F330" s="243"/>
      <c r="G330" s="242"/>
    </row>
    <row r="331" spans="1:7" s="234" customFormat="1">
      <c r="A331" s="239"/>
      <c r="B331" s="240"/>
      <c r="C331" s="241"/>
      <c r="D331" s="242"/>
      <c r="E331" s="242"/>
      <c r="F331" s="243"/>
      <c r="G331" s="242"/>
    </row>
    <row r="332" spans="1:7" s="234" customFormat="1">
      <c r="A332" s="239"/>
      <c r="B332" s="240"/>
      <c r="C332" s="241"/>
      <c r="D332" s="242"/>
      <c r="E332" s="242"/>
      <c r="F332" s="243"/>
      <c r="G332" s="242"/>
    </row>
    <row r="333" spans="1:7" s="234" customFormat="1">
      <c r="A333" s="239"/>
      <c r="B333" s="240"/>
      <c r="C333" s="241"/>
      <c r="D333" s="242"/>
      <c r="E333" s="242"/>
      <c r="F333" s="243"/>
      <c r="G333" s="242"/>
    </row>
    <row r="334" spans="1:7" s="234" customFormat="1">
      <c r="A334" s="239"/>
      <c r="B334" s="240"/>
      <c r="C334" s="241"/>
      <c r="D334" s="242"/>
      <c r="E334" s="242"/>
      <c r="F334" s="243"/>
      <c r="G334" s="242"/>
    </row>
    <row r="335" spans="1:7" s="234" customFormat="1">
      <c r="A335" s="239"/>
      <c r="B335" s="240"/>
      <c r="C335" s="241"/>
      <c r="D335" s="242"/>
      <c r="E335" s="242"/>
      <c r="F335" s="243"/>
      <c r="G335" s="242"/>
    </row>
    <row r="336" spans="1:7" s="234" customFormat="1">
      <c r="A336" s="239"/>
      <c r="B336" s="240"/>
      <c r="C336" s="241"/>
      <c r="D336" s="242"/>
      <c r="E336" s="242"/>
      <c r="F336" s="243"/>
      <c r="G336" s="242"/>
    </row>
    <row r="337" spans="1:7" s="234" customFormat="1">
      <c r="A337" s="239"/>
      <c r="B337" s="240"/>
      <c r="C337" s="241"/>
      <c r="D337" s="242"/>
      <c r="E337" s="242"/>
      <c r="F337" s="243"/>
      <c r="G337" s="242"/>
    </row>
    <row r="338" spans="1:7" s="234" customFormat="1">
      <c r="A338" s="239"/>
      <c r="B338" s="240"/>
      <c r="C338" s="241"/>
      <c r="D338" s="242"/>
      <c r="E338" s="242"/>
      <c r="F338" s="243"/>
      <c r="G338" s="242"/>
    </row>
    <row r="339" spans="1:7" s="234" customFormat="1">
      <c r="A339" s="239"/>
      <c r="B339" s="240"/>
      <c r="C339" s="241"/>
      <c r="D339" s="242"/>
      <c r="E339" s="242"/>
      <c r="F339" s="243"/>
      <c r="G339" s="242"/>
    </row>
    <row r="340" spans="1:7" s="234" customFormat="1">
      <c r="A340" s="239"/>
      <c r="B340" s="240"/>
      <c r="C340" s="241"/>
      <c r="D340" s="242"/>
      <c r="E340" s="242"/>
      <c r="F340" s="243"/>
      <c r="G340" s="242"/>
    </row>
    <row r="341" spans="1:7" s="234" customFormat="1">
      <c r="A341" s="239"/>
      <c r="B341" s="240"/>
      <c r="C341" s="241"/>
      <c r="D341" s="242"/>
      <c r="E341" s="242"/>
      <c r="F341" s="243"/>
      <c r="G341" s="242"/>
    </row>
    <row r="342" spans="1:7" s="234" customFormat="1">
      <c r="A342" s="239"/>
      <c r="B342" s="240"/>
      <c r="C342" s="241"/>
      <c r="D342" s="242"/>
      <c r="E342" s="242"/>
      <c r="F342" s="243"/>
      <c r="G342" s="242"/>
    </row>
    <row r="343" spans="1:7" s="234" customFormat="1">
      <c r="A343" s="239"/>
      <c r="B343" s="240"/>
      <c r="C343" s="241"/>
      <c r="D343" s="242"/>
      <c r="E343" s="242"/>
      <c r="F343" s="243"/>
      <c r="G343" s="242"/>
    </row>
    <row r="344" spans="1:7" s="234" customFormat="1">
      <c r="A344" s="239"/>
      <c r="B344" s="240"/>
      <c r="C344" s="241"/>
      <c r="D344" s="242"/>
      <c r="E344" s="242"/>
      <c r="F344" s="243"/>
      <c r="G344" s="242"/>
    </row>
    <row r="345" spans="1:7" s="234" customFormat="1">
      <c r="A345" s="239"/>
      <c r="B345" s="240"/>
      <c r="C345" s="241"/>
      <c r="D345" s="242"/>
      <c r="E345" s="242"/>
      <c r="F345" s="243"/>
      <c r="G345" s="242"/>
    </row>
    <row r="346" spans="1:7" s="234" customFormat="1">
      <c r="A346" s="239"/>
      <c r="B346" s="240"/>
      <c r="C346" s="241"/>
      <c r="D346" s="242"/>
      <c r="E346" s="242"/>
      <c r="F346" s="243"/>
      <c r="G346" s="242"/>
    </row>
    <row r="347" spans="1:7" s="234" customFormat="1">
      <c r="A347" s="239"/>
      <c r="B347" s="240"/>
      <c r="C347" s="241"/>
      <c r="D347" s="242"/>
      <c r="E347" s="242"/>
      <c r="F347" s="243"/>
      <c r="G347" s="242"/>
    </row>
    <row r="348" spans="1:7" s="234" customFormat="1">
      <c r="A348" s="239"/>
      <c r="B348" s="240"/>
      <c r="C348" s="241"/>
      <c r="D348" s="242"/>
      <c r="E348" s="242"/>
      <c r="F348" s="243"/>
      <c r="G348" s="242"/>
    </row>
    <row r="349" spans="1:7" s="234" customFormat="1">
      <c r="A349" s="239"/>
      <c r="B349" s="240"/>
      <c r="C349" s="241"/>
      <c r="D349" s="242"/>
      <c r="E349" s="242"/>
      <c r="F349" s="243"/>
      <c r="G349" s="242"/>
    </row>
    <row r="350" spans="1:7" s="234" customFormat="1">
      <c r="A350" s="239"/>
      <c r="B350" s="240"/>
      <c r="C350" s="241"/>
      <c r="D350" s="242"/>
      <c r="E350" s="242"/>
      <c r="F350" s="243"/>
      <c r="G350" s="242"/>
    </row>
    <row r="351" spans="1:7" s="234" customFormat="1">
      <c r="A351" s="239"/>
      <c r="B351" s="240"/>
      <c r="C351" s="241"/>
      <c r="D351" s="242"/>
      <c r="E351" s="242"/>
      <c r="F351" s="243"/>
      <c r="G351" s="242"/>
    </row>
    <row r="352" spans="1:7" s="234" customFormat="1">
      <c r="A352" s="239"/>
      <c r="B352" s="240"/>
      <c r="C352" s="241"/>
      <c r="D352" s="242"/>
      <c r="E352" s="242"/>
      <c r="F352" s="243"/>
      <c r="G352" s="242"/>
    </row>
    <row r="353" spans="1:7" s="234" customFormat="1">
      <c r="A353" s="239"/>
      <c r="B353" s="240"/>
      <c r="C353" s="241"/>
      <c r="D353" s="242"/>
      <c r="E353" s="242"/>
      <c r="F353" s="243"/>
      <c r="G353" s="242"/>
    </row>
    <row r="354" spans="1:7" s="234" customFormat="1">
      <c r="A354" s="239"/>
      <c r="B354" s="240"/>
      <c r="C354" s="241"/>
      <c r="D354" s="242"/>
      <c r="E354" s="242"/>
      <c r="F354" s="243"/>
      <c r="G354" s="242"/>
    </row>
    <row r="355" spans="1:7" s="234" customFormat="1">
      <c r="A355" s="239"/>
      <c r="B355" s="240"/>
      <c r="C355" s="241"/>
      <c r="D355" s="242"/>
      <c r="E355" s="242"/>
      <c r="F355" s="243"/>
      <c r="G355" s="242"/>
    </row>
    <row r="356" spans="1:7" s="234" customFormat="1">
      <c r="A356" s="239"/>
      <c r="B356" s="240"/>
      <c r="C356" s="241"/>
      <c r="D356" s="242"/>
      <c r="E356" s="242"/>
      <c r="F356" s="243"/>
      <c r="G356" s="242"/>
    </row>
    <row r="357" spans="1:7" s="234" customFormat="1">
      <c r="A357" s="239"/>
      <c r="B357" s="240"/>
      <c r="C357" s="241"/>
      <c r="D357" s="242"/>
      <c r="E357" s="242"/>
      <c r="F357" s="243"/>
      <c r="G357" s="242"/>
    </row>
    <row r="358" spans="1:7" s="234" customFormat="1">
      <c r="A358" s="239"/>
      <c r="B358" s="240"/>
      <c r="C358" s="241"/>
      <c r="D358" s="242"/>
      <c r="E358" s="242"/>
      <c r="F358" s="243"/>
      <c r="G358" s="242"/>
    </row>
    <row r="359" spans="1:7" s="234" customFormat="1">
      <c r="A359" s="239"/>
      <c r="B359" s="240"/>
      <c r="C359" s="241"/>
      <c r="D359" s="242"/>
      <c r="E359" s="242"/>
      <c r="F359" s="243"/>
      <c r="G359" s="242"/>
    </row>
    <row r="360" spans="1:7" s="234" customFormat="1">
      <c r="A360" s="239"/>
      <c r="B360" s="240"/>
      <c r="C360" s="241"/>
      <c r="D360" s="242"/>
      <c r="E360" s="242"/>
      <c r="F360" s="243"/>
      <c r="G360" s="242"/>
    </row>
    <row r="361" spans="1:7" s="234" customFormat="1">
      <c r="A361" s="239"/>
      <c r="B361" s="240"/>
      <c r="C361" s="241"/>
      <c r="D361" s="242"/>
      <c r="E361" s="242"/>
      <c r="F361" s="243"/>
      <c r="G361" s="242"/>
    </row>
    <row r="362" spans="1:7" s="234" customFormat="1">
      <c r="A362" s="239"/>
      <c r="B362" s="240"/>
      <c r="C362" s="241"/>
      <c r="D362" s="242"/>
      <c r="E362" s="242"/>
      <c r="F362" s="243"/>
      <c r="G362" s="242"/>
    </row>
    <row r="363" spans="1:7" s="234" customFormat="1">
      <c r="A363" s="239"/>
      <c r="B363" s="240"/>
      <c r="C363" s="241"/>
      <c r="D363" s="242"/>
      <c r="E363" s="242"/>
      <c r="F363" s="243"/>
      <c r="G363" s="242"/>
    </row>
    <row r="364" spans="1:7" s="234" customFormat="1">
      <c r="A364" s="239"/>
      <c r="B364" s="240"/>
      <c r="C364" s="241"/>
      <c r="D364" s="242"/>
      <c r="E364" s="242"/>
      <c r="F364" s="243"/>
      <c r="G364" s="242"/>
    </row>
    <row r="365" spans="1:7" s="234" customFormat="1">
      <c r="A365" s="239"/>
      <c r="B365" s="240"/>
      <c r="C365" s="241"/>
      <c r="D365" s="242"/>
      <c r="E365" s="242"/>
      <c r="F365" s="243"/>
      <c r="G365" s="242"/>
    </row>
    <row r="366" spans="1:7" s="234" customFormat="1">
      <c r="A366" s="239"/>
      <c r="B366" s="240"/>
      <c r="C366" s="241"/>
      <c r="D366" s="242"/>
      <c r="E366" s="242"/>
      <c r="F366" s="243"/>
      <c r="G366" s="242"/>
    </row>
    <row r="367" spans="1:7" s="234" customFormat="1">
      <c r="A367" s="239"/>
      <c r="B367" s="240"/>
      <c r="C367" s="241"/>
      <c r="D367" s="242"/>
      <c r="E367" s="242"/>
      <c r="F367" s="243"/>
      <c r="G367" s="242"/>
    </row>
    <row r="368" spans="1:7" s="234" customFormat="1">
      <c r="A368" s="239"/>
      <c r="B368" s="240"/>
      <c r="C368" s="241"/>
      <c r="D368" s="242"/>
      <c r="E368" s="242"/>
      <c r="F368" s="243"/>
      <c r="G368" s="242"/>
    </row>
    <row r="369" spans="1:7" s="234" customFormat="1">
      <c r="A369" s="239"/>
      <c r="B369" s="240"/>
      <c r="C369" s="241"/>
      <c r="D369" s="242"/>
      <c r="E369" s="242"/>
      <c r="F369" s="243"/>
      <c r="G369" s="242"/>
    </row>
    <row r="370" spans="1:7" s="234" customFormat="1">
      <c r="A370" s="239"/>
      <c r="B370" s="240"/>
      <c r="C370" s="241"/>
      <c r="D370" s="242"/>
      <c r="E370" s="242"/>
      <c r="F370" s="243"/>
      <c r="G370" s="242"/>
    </row>
    <row r="371" spans="1:7" s="234" customFormat="1">
      <c r="A371" s="239"/>
      <c r="B371" s="240"/>
      <c r="C371" s="241"/>
      <c r="D371" s="242"/>
      <c r="E371" s="242"/>
      <c r="F371" s="243"/>
      <c r="G371" s="242"/>
    </row>
    <row r="372" spans="1:7" s="234" customFormat="1">
      <c r="A372" s="239"/>
      <c r="B372" s="240"/>
      <c r="C372" s="241"/>
      <c r="D372" s="242"/>
      <c r="E372" s="242"/>
      <c r="F372" s="243"/>
      <c r="G372" s="242"/>
    </row>
    <row r="373" spans="1:7" s="234" customFormat="1">
      <c r="A373" s="239"/>
      <c r="B373" s="240"/>
      <c r="C373" s="241"/>
      <c r="D373" s="242"/>
      <c r="E373" s="242"/>
      <c r="F373" s="243"/>
      <c r="G373" s="242"/>
    </row>
    <row r="374" spans="1:7" s="234" customFormat="1">
      <c r="A374" s="239"/>
      <c r="B374" s="240"/>
      <c r="C374" s="241"/>
      <c r="D374" s="242"/>
      <c r="E374" s="242"/>
      <c r="F374" s="243"/>
      <c r="G374" s="242"/>
    </row>
    <row r="375" spans="1:7" s="234" customFormat="1">
      <c r="A375" s="239"/>
      <c r="B375" s="240"/>
      <c r="C375" s="241"/>
      <c r="D375" s="242"/>
      <c r="E375" s="242"/>
      <c r="F375" s="243"/>
      <c r="G375" s="242"/>
    </row>
    <row r="376" spans="1:7" s="234" customFormat="1">
      <c r="A376" s="239"/>
      <c r="B376" s="240"/>
      <c r="C376" s="241"/>
      <c r="D376" s="242"/>
      <c r="E376" s="242"/>
      <c r="F376" s="243"/>
      <c r="G376" s="242"/>
    </row>
    <row r="377" spans="1:7" s="234" customFormat="1">
      <c r="A377" s="239"/>
      <c r="B377" s="240"/>
      <c r="C377" s="241"/>
      <c r="D377" s="242"/>
      <c r="E377" s="242"/>
      <c r="F377" s="243"/>
      <c r="G377" s="242"/>
    </row>
    <row r="378" spans="1:7" s="234" customFormat="1">
      <c r="A378" s="239"/>
      <c r="B378" s="240"/>
      <c r="C378" s="241"/>
      <c r="D378" s="242"/>
      <c r="E378" s="242"/>
      <c r="F378" s="243"/>
      <c r="G378" s="242"/>
    </row>
    <row r="379" spans="1:7" s="234" customFormat="1">
      <c r="A379" s="239"/>
      <c r="B379" s="240"/>
      <c r="C379" s="241"/>
      <c r="D379" s="242"/>
      <c r="E379" s="242"/>
      <c r="F379" s="243"/>
      <c r="G379" s="242"/>
    </row>
    <row r="380" spans="1:7" s="234" customFormat="1">
      <c r="A380" s="239"/>
      <c r="B380" s="240"/>
      <c r="C380" s="241"/>
      <c r="D380" s="242"/>
      <c r="E380" s="242"/>
      <c r="F380" s="243"/>
      <c r="G380" s="242"/>
    </row>
    <row r="381" spans="1:7" s="234" customFormat="1">
      <c r="A381" s="239"/>
      <c r="B381" s="240"/>
      <c r="C381" s="241"/>
      <c r="D381" s="242"/>
      <c r="E381" s="242"/>
      <c r="F381" s="243"/>
      <c r="G381" s="242"/>
    </row>
    <row r="382" spans="1:7" s="234" customFormat="1">
      <c r="A382" s="239"/>
      <c r="B382" s="240"/>
      <c r="C382" s="241"/>
      <c r="D382" s="242"/>
      <c r="E382" s="242"/>
      <c r="F382" s="243"/>
      <c r="G382" s="242"/>
    </row>
    <row r="383" spans="1:7" s="234" customFormat="1">
      <c r="A383" s="239"/>
      <c r="B383" s="240"/>
      <c r="C383" s="241"/>
      <c r="D383" s="242"/>
      <c r="E383" s="242"/>
      <c r="F383" s="243"/>
      <c r="G383" s="242"/>
    </row>
    <row r="384" spans="1:7" s="234" customFormat="1">
      <c r="A384" s="239"/>
      <c r="B384" s="240"/>
      <c r="C384" s="241"/>
      <c r="D384" s="242"/>
      <c r="E384" s="242"/>
      <c r="F384" s="243"/>
      <c r="G384" s="242"/>
    </row>
    <row r="385" spans="1:7" s="234" customFormat="1">
      <c r="A385" s="239"/>
      <c r="B385" s="240"/>
      <c r="C385" s="241"/>
      <c r="D385" s="242"/>
      <c r="E385" s="242"/>
      <c r="F385" s="243"/>
      <c r="G385" s="242"/>
    </row>
    <row r="386" spans="1:7" s="234" customFormat="1">
      <c r="A386" s="239"/>
      <c r="B386" s="240"/>
      <c r="C386" s="241"/>
      <c r="D386" s="242"/>
      <c r="E386" s="242"/>
      <c r="F386" s="243"/>
      <c r="G386" s="242"/>
    </row>
  </sheetData>
  <mergeCells count="16">
    <mergeCell ref="C76:G76"/>
    <mergeCell ref="A1:A73"/>
    <mergeCell ref="B1:C6"/>
    <mergeCell ref="B7:C7"/>
    <mergeCell ref="E7:G7"/>
    <mergeCell ref="B8:C8"/>
    <mergeCell ref="E8:G8"/>
    <mergeCell ref="B9:C9"/>
    <mergeCell ref="E9:G9"/>
    <mergeCell ref="B10:C10"/>
    <mergeCell ref="E10:G10"/>
    <mergeCell ref="B11:C11"/>
    <mergeCell ref="E11:G11"/>
    <mergeCell ref="B12:C12"/>
    <mergeCell ref="F12:F13"/>
    <mergeCell ref="C75:G75"/>
  </mergeCells>
  <hyperlinks>
    <hyperlink ref="B12:C12" location="'ΠΡΟΤΕΙΝΟΜΕΝΟΣ ΤΙΜΟΚΑΤΑΛΟΓΟΣ'!A1" display="ΣΥΝΟΠΤΙΚΟΣ ΤΙΜΟΚΑΤΑΛΟΓΟΣ"/>
  </hyperlinks>
  <pageMargins left="0.7" right="0.7" top="0.75" bottom="0.75" header="0.3" footer="0.3"/>
  <pageSetup paperSize="9" scale="12" orientation="portrait" r:id="rId1"/>
  <rowBreaks count="1" manualBreakCount="1">
    <brk id="6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M93"/>
  <sheetViews>
    <sheetView view="pageBreakPreview" zoomScale="24" zoomScaleNormal="24" zoomScaleSheetLayoutView="24" workbookViewId="0">
      <selection activeCell="D66" sqref="D66"/>
    </sheetView>
  </sheetViews>
  <sheetFormatPr defaultRowHeight="15"/>
  <cols>
    <col min="1" max="1" width="21.28515625" style="144" customWidth="1"/>
    <col min="2" max="2" width="21.28515625" style="154" customWidth="1"/>
    <col min="3" max="3" width="226.85546875" style="155" customWidth="1"/>
    <col min="4" max="4" width="59.7109375" style="155" customWidth="1"/>
    <col min="5" max="5" width="37" style="156" customWidth="1"/>
    <col min="6" max="6" width="23.5703125" style="156" customWidth="1"/>
    <col min="7" max="7" width="172" style="157" customWidth="1"/>
    <col min="8" max="8" width="36.42578125" style="144" customWidth="1"/>
    <col min="9" max="10" width="39.85546875" style="144" customWidth="1"/>
    <col min="11" max="14" width="9.5703125" style="144" customWidth="1"/>
    <col min="15" max="16384" width="9.140625" style="144"/>
  </cols>
  <sheetData>
    <row r="1" spans="1:13" ht="147.6" customHeight="1">
      <c r="A1" s="431" t="s">
        <v>279</v>
      </c>
      <c r="B1" s="460" t="s">
        <v>219</v>
      </c>
      <c r="C1" s="441"/>
      <c r="D1" s="66" t="s">
        <v>219</v>
      </c>
      <c r="E1" s="444"/>
      <c r="F1" s="445"/>
      <c r="G1" s="446"/>
      <c r="H1" s="143"/>
    </row>
    <row r="2" spans="1:13" ht="112.15" customHeight="1">
      <c r="A2" s="432"/>
      <c r="B2" s="461"/>
      <c r="C2" s="443"/>
      <c r="D2" s="67" t="s">
        <v>429</v>
      </c>
      <c r="E2" s="447"/>
      <c r="F2" s="448"/>
      <c r="G2" s="449"/>
      <c r="H2" s="143"/>
    </row>
    <row r="3" spans="1:13" ht="70.5" customHeight="1">
      <c r="A3" s="432"/>
      <c r="B3" s="461"/>
      <c r="C3" s="443"/>
      <c r="D3" s="339">
        <v>1242</v>
      </c>
      <c r="E3" s="447"/>
      <c r="F3" s="448"/>
      <c r="G3" s="449"/>
      <c r="H3" s="143"/>
    </row>
    <row r="4" spans="1:13" ht="76.5" customHeight="1">
      <c r="A4" s="432"/>
      <c r="B4" s="461"/>
      <c r="C4" s="443"/>
      <c r="D4" s="339" t="s">
        <v>276</v>
      </c>
      <c r="E4" s="447"/>
      <c r="F4" s="448"/>
      <c r="G4" s="449"/>
      <c r="H4" s="143"/>
    </row>
    <row r="5" spans="1:13" ht="73.5" customHeight="1">
      <c r="A5" s="432"/>
      <c r="B5" s="461"/>
      <c r="C5" s="443"/>
      <c r="D5" s="339" t="s">
        <v>194</v>
      </c>
      <c r="E5" s="447"/>
      <c r="F5" s="448"/>
      <c r="G5" s="449"/>
      <c r="H5" s="143"/>
    </row>
    <row r="6" spans="1:13" ht="118.5" customHeight="1">
      <c r="A6" s="432"/>
      <c r="B6" s="461"/>
      <c r="C6" s="443"/>
      <c r="D6" s="339" t="s">
        <v>212</v>
      </c>
      <c r="E6" s="447"/>
      <c r="F6" s="448"/>
      <c r="G6" s="449"/>
      <c r="H6" s="143"/>
    </row>
    <row r="7" spans="1:13" ht="73.5" customHeight="1">
      <c r="A7" s="432"/>
      <c r="B7" s="450" t="s">
        <v>186</v>
      </c>
      <c r="C7" s="451"/>
      <c r="D7" s="282">
        <f>D8+D9+D10</f>
        <v>13800.000000000002</v>
      </c>
      <c r="E7" s="404" t="e">
        <f>'ΠΡΟΤΕΙΝΟΜΕΝΟΣ ΤΙΜΟΚΑΤΑΛΟΓΟΣ'!#REF!</f>
        <v>#REF!</v>
      </c>
      <c r="F7" s="405"/>
      <c r="G7" s="406"/>
      <c r="H7" s="143"/>
    </row>
    <row r="8" spans="1:13" ht="73.5" customHeight="1">
      <c r="A8" s="432"/>
      <c r="B8" s="452" t="s">
        <v>187</v>
      </c>
      <c r="C8" s="453"/>
      <c r="D8" s="69">
        <f>4%*(D10+D11)*100%</f>
        <v>439.91915</v>
      </c>
      <c r="E8" s="434"/>
      <c r="F8" s="435"/>
      <c r="G8" s="436"/>
      <c r="H8" s="143"/>
    </row>
    <row r="9" spans="1:13" ht="73.5" customHeight="1">
      <c r="A9" s="432"/>
      <c r="B9" s="450" t="s">
        <v>188</v>
      </c>
      <c r="C9" s="451"/>
      <c r="D9" s="24">
        <f>D10*24%</f>
        <v>2585.8221000000003</v>
      </c>
      <c r="E9" s="454"/>
      <c r="F9" s="455"/>
      <c r="G9" s="456"/>
      <c r="H9" s="143"/>
    </row>
    <row r="10" spans="1:13" ht="73.5" customHeight="1">
      <c r="A10" s="432"/>
      <c r="B10" s="423" t="s">
        <v>189</v>
      </c>
      <c r="C10" s="424"/>
      <c r="D10" s="356">
        <v>10774.258750000001</v>
      </c>
      <c r="E10" s="434"/>
      <c r="F10" s="435"/>
      <c r="G10" s="436"/>
      <c r="H10" s="143"/>
    </row>
    <row r="11" spans="1:13" s="202" customFormat="1" ht="89.25" customHeight="1">
      <c r="A11" s="432"/>
      <c r="B11" s="423" t="s">
        <v>403</v>
      </c>
      <c r="C11" s="424"/>
      <c r="D11" s="356">
        <v>223.72</v>
      </c>
      <c r="E11" s="434"/>
      <c r="F11" s="435"/>
      <c r="G11" s="436"/>
      <c r="H11" s="143"/>
      <c r="I11" s="144"/>
      <c r="J11" s="144"/>
      <c r="K11" s="144"/>
      <c r="L11" s="144"/>
      <c r="M11" s="144"/>
    </row>
    <row r="12" spans="1:13" s="147" customFormat="1" ht="73.5" customHeight="1">
      <c r="A12" s="432"/>
      <c r="B12" s="419" t="s">
        <v>190</v>
      </c>
      <c r="C12" s="420"/>
      <c r="D12" s="332" t="s">
        <v>459</v>
      </c>
      <c r="E12" s="161" t="s">
        <v>189</v>
      </c>
      <c r="F12" s="438" t="s">
        <v>191</v>
      </c>
      <c r="G12" s="145"/>
      <c r="H12" s="143"/>
      <c r="I12" s="144"/>
      <c r="J12" s="144"/>
      <c r="K12" s="144"/>
      <c r="L12" s="144"/>
      <c r="M12" s="144"/>
    </row>
    <row r="13" spans="1:13" s="149" customFormat="1" ht="64.5" customHeight="1">
      <c r="A13" s="432"/>
      <c r="B13" s="178" t="s">
        <v>48</v>
      </c>
      <c r="C13" s="178"/>
      <c r="D13" s="178"/>
      <c r="E13" s="178"/>
      <c r="F13" s="439"/>
      <c r="G13" s="351" t="s">
        <v>200</v>
      </c>
      <c r="H13" s="143"/>
      <c r="I13" s="144"/>
      <c r="J13" s="144"/>
      <c r="K13" s="144"/>
      <c r="L13" s="144"/>
      <c r="M13" s="144"/>
    </row>
    <row r="14" spans="1:13" s="149" customFormat="1" ht="78" customHeight="1">
      <c r="A14" s="432"/>
      <c r="B14" s="162" t="s">
        <v>300</v>
      </c>
      <c r="C14" s="252" t="s">
        <v>245</v>
      </c>
      <c r="D14" s="151" t="s">
        <v>50</v>
      </c>
      <c r="E14" s="177"/>
      <c r="F14" s="163" t="s">
        <v>300</v>
      </c>
      <c r="G14" s="139"/>
      <c r="H14" s="146"/>
      <c r="I14" s="147"/>
      <c r="J14" s="147"/>
    </row>
    <row r="15" spans="1:13" s="149" customFormat="1" ht="78" customHeight="1">
      <c r="A15" s="432"/>
      <c r="B15" s="162" t="s">
        <v>195</v>
      </c>
      <c r="C15" s="153" t="s">
        <v>220</v>
      </c>
      <c r="D15" s="151" t="s">
        <v>50</v>
      </c>
      <c r="E15" s="80"/>
      <c r="F15" s="163" t="s">
        <v>195</v>
      </c>
      <c r="G15" s="330"/>
      <c r="H15" s="146"/>
      <c r="I15" s="147"/>
      <c r="J15" s="147"/>
    </row>
    <row r="16" spans="1:13" s="149" customFormat="1" ht="78" customHeight="1">
      <c r="A16" s="432"/>
      <c r="B16" s="164" t="s">
        <v>49</v>
      </c>
      <c r="C16" s="153" t="s">
        <v>221</v>
      </c>
      <c r="D16" s="265" t="s">
        <v>50</v>
      </c>
      <c r="E16" s="80"/>
      <c r="F16" s="164" t="s">
        <v>49</v>
      </c>
      <c r="G16" s="330"/>
      <c r="H16" s="146"/>
      <c r="I16" s="147"/>
      <c r="J16" s="147"/>
    </row>
    <row r="17" spans="1:10" s="149" customFormat="1" ht="78" customHeight="1">
      <c r="A17" s="432"/>
      <c r="B17" s="164" t="s">
        <v>179</v>
      </c>
      <c r="C17" s="150" t="s">
        <v>209</v>
      </c>
      <c r="D17" s="265" t="s">
        <v>50</v>
      </c>
      <c r="E17" s="80"/>
      <c r="F17" s="164" t="s">
        <v>179</v>
      </c>
      <c r="G17" s="330"/>
      <c r="H17" s="146"/>
      <c r="I17" s="147"/>
      <c r="J17" s="147"/>
    </row>
    <row r="18" spans="1:10" s="149" customFormat="1" ht="78" customHeight="1">
      <c r="A18" s="432"/>
      <c r="B18" s="164" t="s">
        <v>51</v>
      </c>
      <c r="C18" s="150" t="s">
        <v>52</v>
      </c>
      <c r="D18" s="265" t="s">
        <v>50</v>
      </c>
      <c r="E18" s="80"/>
      <c r="F18" s="164" t="s">
        <v>51</v>
      </c>
      <c r="G18" s="165"/>
      <c r="H18" s="146"/>
      <c r="I18" s="147"/>
      <c r="J18" s="147"/>
    </row>
    <row r="19" spans="1:10" s="149" customFormat="1" ht="78" customHeight="1">
      <c r="A19" s="432"/>
      <c r="B19" s="164" t="s">
        <v>138</v>
      </c>
      <c r="C19" s="150" t="s">
        <v>169</v>
      </c>
      <c r="D19" s="265" t="s">
        <v>50</v>
      </c>
      <c r="E19" s="80"/>
      <c r="F19" s="164" t="s">
        <v>138</v>
      </c>
      <c r="G19" s="165"/>
      <c r="H19" s="146"/>
      <c r="I19" s="147"/>
      <c r="J19" s="147"/>
    </row>
    <row r="20" spans="1:10" s="149" customFormat="1" ht="78" customHeight="1">
      <c r="A20" s="432"/>
      <c r="B20" s="164" t="s">
        <v>134</v>
      </c>
      <c r="C20" s="150" t="s">
        <v>135</v>
      </c>
      <c r="D20" s="265" t="s">
        <v>50</v>
      </c>
      <c r="E20" s="80"/>
      <c r="F20" s="164" t="s">
        <v>134</v>
      </c>
      <c r="G20" s="330"/>
      <c r="H20" s="146"/>
      <c r="I20" s="147"/>
      <c r="J20" s="147"/>
    </row>
    <row r="21" spans="1:10" s="149" customFormat="1" ht="78" customHeight="1">
      <c r="A21" s="432"/>
      <c r="B21" s="164" t="s">
        <v>0</v>
      </c>
      <c r="C21" s="153" t="s">
        <v>238</v>
      </c>
      <c r="D21" s="264" t="s">
        <v>406</v>
      </c>
      <c r="E21" s="80">
        <v>101.5625</v>
      </c>
      <c r="F21" s="164" t="s">
        <v>0</v>
      </c>
      <c r="G21" s="330"/>
      <c r="H21" s="146"/>
      <c r="I21" s="147"/>
      <c r="J21" s="147"/>
    </row>
    <row r="22" spans="1:10" s="149" customFormat="1" ht="78" customHeight="1">
      <c r="A22" s="432"/>
      <c r="B22" s="164" t="s">
        <v>193</v>
      </c>
      <c r="C22" s="153" t="s">
        <v>239</v>
      </c>
      <c r="D22" s="264" t="s">
        <v>406</v>
      </c>
      <c r="E22" s="80">
        <v>136.71875</v>
      </c>
      <c r="F22" s="164" t="s">
        <v>193</v>
      </c>
      <c r="G22" s="330"/>
      <c r="H22" s="146"/>
      <c r="I22" s="147"/>
      <c r="J22" s="147"/>
    </row>
    <row r="23" spans="1:10" s="149" customFormat="1" ht="78" customHeight="1">
      <c r="A23" s="432"/>
      <c r="B23" s="164" t="s">
        <v>133</v>
      </c>
      <c r="C23" s="150" t="s">
        <v>68</v>
      </c>
      <c r="D23" s="265" t="s">
        <v>50</v>
      </c>
      <c r="E23" s="80"/>
      <c r="F23" s="164" t="s">
        <v>133</v>
      </c>
      <c r="G23" s="330"/>
      <c r="H23" s="146"/>
      <c r="I23" s="147"/>
      <c r="J23" s="147"/>
    </row>
    <row r="24" spans="1:10" s="149" customFormat="1" ht="78" customHeight="1">
      <c r="A24" s="432"/>
      <c r="B24" s="164" t="s">
        <v>61</v>
      </c>
      <c r="C24" s="150" t="s">
        <v>62</v>
      </c>
      <c r="D24" s="264" t="s">
        <v>406</v>
      </c>
      <c r="E24" s="80">
        <v>136.71875</v>
      </c>
      <c r="F24" s="164" t="s">
        <v>61</v>
      </c>
      <c r="G24" s="330"/>
      <c r="H24" s="146"/>
      <c r="I24" s="147"/>
      <c r="J24" s="147"/>
    </row>
    <row r="25" spans="1:10" s="149" customFormat="1" ht="115.5" customHeight="1">
      <c r="A25" s="432"/>
      <c r="B25" s="164" t="s">
        <v>577</v>
      </c>
      <c r="C25" s="152" t="s">
        <v>578</v>
      </c>
      <c r="D25" s="266" t="s">
        <v>406</v>
      </c>
      <c r="E25" s="80">
        <v>195.3125</v>
      </c>
      <c r="F25" s="164" t="s">
        <v>577</v>
      </c>
      <c r="G25" s="330"/>
      <c r="H25" s="146"/>
      <c r="I25" s="147"/>
      <c r="J25" s="147"/>
    </row>
    <row r="26" spans="1:10" s="149" customFormat="1" ht="150" customHeight="1">
      <c r="A26" s="432"/>
      <c r="B26" s="164" t="s">
        <v>579</v>
      </c>
      <c r="C26" s="152" t="s">
        <v>581</v>
      </c>
      <c r="D26" s="266" t="s">
        <v>406</v>
      </c>
      <c r="E26" s="80">
        <v>312.5</v>
      </c>
      <c r="F26" s="164" t="s">
        <v>579</v>
      </c>
      <c r="G26" s="330"/>
      <c r="H26" s="146"/>
      <c r="I26" s="147"/>
      <c r="J26" s="147"/>
    </row>
    <row r="27" spans="1:10" s="149" customFormat="1" ht="105.75" customHeight="1">
      <c r="A27" s="432"/>
      <c r="B27" s="164" t="s">
        <v>580</v>
      </c>
      <c r="C27" s="152" t="s">
        <v>582</v>
      </c>
      <c r="D27" s="266" t="s">
        <v>406</v>
      </c>
      <c r="E27" s="80">
        <v>171.875</v>
      </c>
      <c r="F27" s="164" t="s">
        <v>580</v>
      </c>
      <c r="G27" s="330"/>
      <c r="H27" s="146"/>
      <c r="I27" s="147"/>
      <c r="J27" s="147"/>
    </row>
    <row r="28" spans="1:10" s="149" customFormat="1" ht="78" customHeight="1">
      <c r="A28" s="432"/>
      <c r="B28" s="166" t="s">
        <v>69</v>
      </c>
      <c r="C28" s="150" t="s">
        <v>70</v>
      </c>
      <c r="D28" s="265" t="s">
        <v>50</v>
      </c>
      <c r="E28" s="80"/>
      <c r="F28" s="166" t="s">
        <v>69</v>
      </c>
      <c r="G28" s="330"/>
      <c r="H28" s="146"/>
      <c r="I28" s="147"/>
      <c r="J28" s="147"/>
    </row>
    <row r="29" spans="1:10" s="149" customFormat="1" ht="78" customHeight="1">
      <c r="A29" s="432"/>
      <c r="B29" s="166" t="s">
        <v>53</v>
      </c>
      <c r="C29" s="150" t="s">
        <v>43</v>
      </c>
      <c r="D29" s="265" t="s">
        <v>50</v>
      </c>
      <c r="E29" s="80"/>
      <c r="F29" s="166" t="s">
        <v>53</v>
      </c>
      <c r="G29" s="330"/>
      <c r="H29" s="146"/>
      <c r="I29" s="147"/>
      <c r="J29" s="147"/>
    </row>
    <row r="30" spans="1:10" s="149" customFormat="1" ht="78" customHeight="1">
      <c r="A30" s="432"/>
      <c r="B30" s="166" t="s">
        <v>99</v>
      </c>
      <c r="C30" s="153" t="s">
        <v>244</v>
      </c>
      <c r="D30" s="264" t="s">
        <v>406</v>
      </c>
      <c r="E30" s="80">
        <v>257.8125</v>
      </c>
      <c r="F30" s="166" t="s">
        <v>99</v>
      </c>
      <c r="G30" s="330"/>
      <c r="H30" s="146"/>
      <c r="I30" s="147"/>
      <c r="J30" s="147"/>
    </row>
    <row r="31" spans="1:10" s="149" customFormat="1" ht="78" customHeight="1">
      <c r="A31" s="432"/>
      <c r="B31" s="166" t="s">
        <v>54</v>
      </c>
      <c r="C31" s="150" t="s">
        <v>147</v>
      </c>
      <c r="D31" s="265" t="s">
        <v>50</v>
      </c>
      <c r="E31" s="80"/>
      <c r="F31" s="166" t="s">
        <v>54</v>
      </c>
      <c r="G31" s="330"/>
      <c r="H31" s="146"/>
      <c r="I31" s="147"/>
      <c r="J31" s="147"/>
    </row>
    <row r="32" spans="1:10" s="149" customFormat="1" ht="113.45" customHeight="1">
      <c r="A32" s="432"/>
      <c r="B32" s="166" t="s">
        <v>55</v>
      </c>
      <c r="C32" s="152" t="s">
        <v>283</v>
      </c>
      <c r="D32" s="264" t="s">
        <v>137</v>
      </c>
      <c r="E32" s="80"/>
      <c r="F32" s="166" t="s">
        <v>55</v>
      </c>
      <c r="G32" s="330" t="s">
        <v>241</v>
      </c>
      <c r="H32" s="146"/>
      <c r="I32" s="147"/>
      <c r="J32" s="147"/>
    </row>
    <row r="33" spans="1:11" s="149" customFormat="1" ht="98.45" customHeight="1">
      <c r="A33" s="432"/>
      <c r="B33" s="166" t="s">
        <v>149</v>
      </c>
      <c r="C33" s="152" t="s">
        <v>222</v>
      </c>
      <c r="D33" s="265" t="s">
        <v>50</v>
      </c>
      <c r="E33" s="80"/>
      <c r="F33" s="166" t="s">
        <v>149</v>
      </c>
      <c r="G33" s="331"/>
      <c r="H33" s="146"/>
      <c r="I33" s="147"/>
      <c r="J33" s="147"/>
    </row>
    <row r="34" spans="1:11" s="149" customFormat="1" ht="111" customHeight="1">
      <c r="A34" s="432"/>
      <c r="B34" s="166" t="s">
        <v>9</v>
      </c>
      <c r="C34" s="152" t="s">
        <v>281</v>
      </c>
      <c r="D34" s="266" t="s">
        <v>137</v>
      </c>
      <c r="E34" s="80"/>
      <c r="F34" s="166" t="s">
        <v>9</v>
      </c>
      <c r="G34" s="331" t="s">
        <v>242</v>
      </c>
      <c r="H34" s="146"/>
      <c r="I34" s="147"/>
      <c r="J34" s="147"/>
    </row>
    <row r="35" spans="1:11" s="149" customFormat="1" ht="92.25" customHeight="1">
      <c r="A35" s="432"/>
      <c r="B35" s="167" t="s">
        <v>75</v>
      </c>
      <c r="C35" s="168" t="s">
        <v>91</v>
      </c>
      <c r="D35" s="264" t="s">
        <v>406</v>
      </c>
      <c r="E35" s="80">
        <v>171.875</v>
      </c>
      <c r="F35" s="167" t="s">
        <v>75</v>
      </c>
      <c r="G35" s="169"/>
      <c r="H35" s="146"/>
      <c r="I35" s="147"/>
      <c r="J35" s="147"/>
    </row>
    <row r="36" spans="1:11" s="149" customFormat="1" ht="85.5" customHeight="1">
      <c r="A36" s="432"/>
      <c r="B36" s="167" t="s">
        <v>95</v>
      </c>
      <c r="C36" s="168" t="s">
        <v>44</v>
      </c>
      <c r="D36" s="265" t="s">
        <v>50</v>
      </c>
      <c r="E36" s="80"/>
      <c r="F36" s="167" t="s">
        <v>95</v>
      </c>
      <c r="G36" s="169"/>
      <c r="H36" s="146"/>
      <c r="I36" s="147"/>
      <c r="J36" s="147"/>
    </row>
    <row r="37" spans="1:11" s="149" customFormat="1" ht="78" customHeight="1">
      <c r="A37" s="432"/>
      <c r="B37" s="166" t="s">
        <v>63</v>
      </c>
      <c r="C37" s="153" t="s">
        <v>458</v>
      </c>
      <c r="D37" s="264" t="s">
        <v>406</v>
      </c>
      <c r="E37" s="80">
        <v>234.375</v>
      </c>
      <c r="F37" s="359" t="s">
        <v>63</v>
      </c>
      <c r="G37" s="331"/>
      <c r="H37" s="146"/>
      <c r="I37" s="146"/>
      <c r="J37" s="147"/>
    </row>
    <row r="38" spans="1:11" s="149" customFormat="1" ht="78" customHeight="1">
      <c r="A38" s="432"/>
      <c r="B38" s="166" t="s">
        <v>571</v>
      </c>
      <c r="C38" s="153" t="s">
        <v>572</v>
      </c>
      <c r="D38" s="265" t="s">
        <v>50</v>
      </c>
      <c r="E38" s="80"/>
      <c r="F38" s="371" t="s">
        <v>571</v>
      </c>
      <c r="G38" s="331"/>
      <c r="H38" s="146"/>
      <c r="I38" s="146"/>
      <c r="J38" s="147"/>
    </row>
    <row r="39" spans="1:11" s="149" customFormat="1" ht="84" customHeight="1">
      <c r="A39" s="432"/>
      <c r="B39" s="166" t="s">
        <v>423</v>
      </c>
      <c r="C39" s="150" t="s">
        <v>424</v>
      </c>
      <c r="D39" s="264" t="s">
        <v>406</v>
      </c>
      <c r="E39" s="80">
        <v>-14</v>
      </c>
      <c r="F39" s="359" t="s">
        <v>423</v>
      </c>
      <c r="G39" s="330"/>
      <c r="H39" s="148"/>
      <c r="I39" s="146"/>
      <c r="J39" s="147"/>
      <c r="K39" s="147"/>
    </row>
    <row r="40" spans="1:11" s="149" customFormat="1" ht="78" customHeight="1">
      <c r="A40" s="432"/>
      <c r="B40" s="166" t="s">
        <v>224</v>
      </c>
      <c r="C40" s="153" t="s">
        <v>225</v>
      </c>
      <c r="D40" s="265" t="s">
        <v>50</v>
      </c>
      <c r="E40" s="80"/>
      <c r="F40" s="166" t="s">
        <v>224</v>
      </c>
      <c r="G40" s="331"/>
      <c r="H40" s="146"/>
      <c r="I40" s="147"/>
      <c r="J40" s="147"/>
    </row>
    <row r="41" spans="1:11" s="149" customFormat="1" ht="78" customHeight="1">
      <c r="A41" s="432"/>
      <c r="B41" s="166" t="s">
        <v>246</v>
      </c>
      <c r="C41" s="153" t="s">
        <v>247</v>
      </c>
      <c r="D41" s="265" t="s">
        <v>50</v>
      </c>
      <c r="E41" s="80"/>
      <c r="F41" s="166" t="s">
        <v>248</v>
      </c>
      <c r="G41" s="331"/>
      <c r="H41" s="146"/>
      <c r="I41" s="147"/>
      <c r="J41" s="147"/>
    </row>
    <row r="42" spans="1:11" s="149" customFormat="1" ht="78" customHeight="1">
      <c r="A42" s="432"/>
      <c r="B42" s="166" t="s">
        <v>58</v>
      </c>
      <c r="C42" s="150" t="s">
        <v>59</v>
      </c>
      <c r="D42" s="265" t="s">
        <v>50</v>
      </c>
      <c r="E42" s="80"/>
      <c r="F42" s="166" t="s">
        <v>58</v>
      </c>
      <c r="G42" s="330"/>
      <c r="H42" s="146"/>
      <c r="I42" s="147"/>
      <c r="J42" s="147"/>
    </row>
    <row r="43" spans="1:11" s="149" customFormat="1" ht="78" customHeight="1">
      <c r="A43" s="432"/>
      <c r="B43" s="166" t="s">
        <v>64</v>
      </c>
      <c r="C43" s="150" t="s">
        <v>113</v>
      </c>
      <c r="D43" s="265" t="s">
        <v>50</v>
      </c>
      <c r="E43" s="80"/>
      <c r="F43" s="166" t="s">
        <v>64</v>
      </c>
      <c r="G43" s="330"/>
      <c r="H43" s="146"/>
      <c r="I43" s="147"/>
      <c r="J43" s="147"/>
    </row>
    <row r="44" spans="1:11" s="149" customFormat="1" ht="78" customHeight="1">
      <c r="A44" s="432"/>
      <c r="B44" s="166" t="s">
        <v>13</v>
      </c>
      <c r="C44" s="150" t="s">
        <v>14</v>
      </c>
      <c r="D44" s="264" t="s">
        <v>406</v>
      </c>
      <c r="E44" s="80">
        <v>214.84375</v>
      </c>
      <c r="F44" s="166" t="s">
        <v>13</v>
      </c>
      <c r="G44" s="330"/>
      <c r="H44" s="146"/>
      <c r="I44" s="147"/>
      <c r="J44" s="147"/>
    </row>
    <row r="45" spans="1:11" s="149" customFormat="1" ht="78" customHeight="1">
      <c r="A45" s="432"/>
      <c r="B45" s="166" t="s">
        <v>15</v>
      </c>
      <c r="C45" s="153" t="s">
        <v>243</v>
      </c>
      <c r="D45" s="264" t="s">
        <v>406</v>
      </c>
      <c r="E45" s="80">
        <v>171.875</v>
      </c>
      <c r="F45" s="166" t="s">
        <v>15</v>
      </c>
      <c r="G45" s="330"/>
      <c r="H45" s="146"/>
      <c r="I45" s="147"/>
      <c r="J45" s="147"/>
    </row>
    <row r="46" spans="1:11" s="149" customFormat="1" ht="78" customHeight="1">
      <c r="A46" s="432"/>
      <c r="B46" s="166" t="s">
        <v>8</v>
      </c>
      <c r="C46" s="153" t="s">
        <v>94</v>
      </c>
      <c r="D46" s="265" t="s">
        <v>50</v>
      </c>
      <c r="E46" s="80"/>
      <c r="F46" s="166" t="s">
        <v>76</v>
      </c>
      <c r="G46" s="330"/>
      <c r="H46" s="146"/>
      <c r="I46" s="147"/>
      <c r="J46" s="147"/>
    </row>
    <row r="47" spans="1:11" s="149" customFormat="1" ht="76.5" customHeight="1">
      <c r="A47" s="432"/>
      <c r="B47" s="253" t="s">
        <v>228</v>
      </c>
      <c r="C47" s="153" t="s">
        <v>175</v>
      </c>
      <c r="D47" s="265" t="s">
        <v>50</v>
      </c>
      <c r="E47" s="80"/>
      <c r="F47" s="166" t="s">
        <v>228</v>
      </c>
      <c r="G47" s="331"/>
      <c r="H47" s="146"/>
      <c r="I47" s="147"/>
      <c r="J47" s="147"/>
    </row>
    <row r="48" spans="1:11" s="149" customFormat="1" ht="81" customHeight="1">
      <c r="A48" s="432"/>
      <c r="B48" s="166" t="s">
        <v>38</v>
      </c>
      <c r="C48" s="153" t="s">
        <v>227</v>
      </c>
      <c r="D48" s="265" t="s">
        <v>50</v>
      </c>
      <c r="E48" s="80"/>
      <c r="F48" s="166" t="s">
        <v>38</v>
      </c>
      <c r="G48" s="331"/>
      <c r="H48" s="146"/>
      <c r="I48" s="147"/>
      <c r="J48" s="147"/>
    </row>
    <row r="49" spans="1:11" s="149" customFormat="1" ht="78" customHeight="1">
      <c r="A49" s="432"/>
      <c r="B49" s="166" t="s">
        <v>107</v>
      </c>
      <c r="C49" s="153" t="s">
        <v>229</v>
      </c>
      <c r="D49" s="264" t="s">
        <v>406</v>
      </c>
      <c r="E49" s="80">
        <v>312.5</v>
      </c>
      <c r="F49" s="166" t="s">
        <v>107</v>
      </c>
      <c r="G49" s="330"/>
      <c r="H49" s="146"/>
      <c r="I49" s="147"/>
      <c r="J49" s="147"/>
    </row>
    <row r="50" spans="1:11" s="149" customFormat="1" ht="78" customHeight="1">
      <c r="A50" s="432"/>
      <c r="B50" s="166" t="s">
        <v>109</v>
      </c>
      <c r="C50" s="153" t="s">
        <v>421</v>
      </c>
      <c r="D50" s="264" t="s">
        <v>137</v>
      </c>
      <c r="E50" s="80"/>
      <c r="F50" s="166" t="s">
        <v>109</v>
      </c>
      <c r="G50" s="330"/>
      <c r="H50" s="146"/>
      <c r="I50" s="147"/>
      <c r="J50" s="147"/>
    </row>
    <row r="51" spans="1:11" s="149" customFormat="1" ht="78" customHeight="1">
      <c r="A51" s="432"/>
      <c r="B51" s="166" t="s">
        <v>110</v>
      </c>
      <c r="C51" s="153" t="s">
        <v>460</v>
      </c>
      <c r="D51" s="264" t="s">
        <v>406</v>
      </c>
      <c r="E51" s="80">
        <v>218.75</v>
      </c>
      <c r="F51" s="166" t="s">
        <v>110</v>
      </c>
      <c r="G51" s="330"/>
      <c r="H51" s="146"/>
      <c r="I51" s="147"/>
      <c r="J51" s="147"/>
    </row>
    <row r="52" spans="1:11" s="149" customFormat="1" ht="78" customHeight="1">
      <c r="A52" s="432"/>
      <c r="B52" s="166" t="s">
        <v>250</v>
      </c>
      <c r="C52" s="153" t="s">
        <v>471</v>
      </c>
      <c r="D52" s="264" t="s">
        <v>406</v>
      </c>
      <c r="E52" s="80">
        <v>0</v>
      </c>
      <c r="F52" s="166" t="s">
        <v>250</v>
      </c>
      <c r="G52" s="330"/>
      <c r="H52" s="146"/>
      <c r="I52" s="147"/>
      <c r="J52" s="147"/>
    </row>
    <row r="53" spans="1:11" s="149" customFormat="1" ht="78" customHeight="1">
      <c r="A53" s="432"/>
      <c r="B53" s="166" t="s">
        <v>111</v>
      </c>
      <c r="C53" s="153" t="s">
        <v>461</v>
      </c>
      <c r="D53" s="264" t="s">
        <v>406</v>
      </c>
      <c r="E53" s="80">
        <v>218.75</v>
      </c>
      <c r="F53" s="166" t="s">
        <v>111</v>
      </c>
      <c r="G53" s="330"/>
      <c r="H53" s="146"/>
      <c r="I53" s="147"/>
      <c r="J53" s="147"/>
    </row>
    <row r="54" spans="1:11" s="149" customFormat="1" ht="78" customHeight="1">
      <c r="A54" s="432"/>
      <c r="B54" s="166" t="s">
        <v>112</v>
      </c>
      <c r="C54" s="153" t="s">
        <v>420</v>
      </c>
      <c r="D54" s="264" t="s">
        <v>406</v>
      </c>
      <c r="E54" s="80">
        <v>218.75</v>
      </c>
      <c r="F54" s="166" t="s">
        <v>112</v>
      </c>
      <c r="G54" s="330"/>
      <c r="H54" s="146"/>
      <c r="I54" s="147"/>
      <c r="J54" s="147"/>
    </row>
    <row r="55" spans="1:11" s="149" customFormat="1" ht="78" customHeight="1">
      <c r="A55" s="432"/>
      <c r="B55" s="166" t="s">
        <v>299</v>
      </c>
      <c r="C55" s="153" t="s">
        <v>422</v>
      </c>
      <c r="D55" s="264" t="s">
        <v>137</v>
      </c>
      <c r="E55" s="80"/>
      <c r="F55" s="166" t="s">
        <v>299</v>
      </c>
      <c r="G55" s="330"/>
      <c r="H55" s="146"/>
      <c r="I55" s="147"/>
      <c r="J55" s="147"/>
    </row>
    <row r="56" spans="1:11" s="149" customFormat="1" ht="78" customHeight="1">
      <c r="A56" s="432"/>
      <c r="B56" s="166" t="s">
        <v>199</v>
      </c>
      <c r="C56" s="153" t="s">
        <v>231</v>
      </c>
      <c r="D56" s="264" t="s">
        <v>137</v>
      </c>
      <c r="E56" s="80"/>
      <c r="F56" s="166" t="s">
        <v>199</v>
      </c>
      <c r="G56" s="330"/>
      <c r="H56" s="146"/>
      <c r="I56" s="147"/>
      <c r="J56" s="147"/>
    </row>
    <row r="57" spans="1:11" s="149" customFormat="1" ht="78" customHeight="1">
      <c r="A57" s="432"/>
      <c r="B57" s="166" t="s">
        <v>196</v>
      </c>
      <c r="C57" s="153" t="s">
        <v>232</v>
      </c>
      <c r="D57" s="264" t="s">
        <v>406</v>
      </c>
      <c r="E57" s="80">
        <v>312.5</v>
      </c>
      <c r="F57" s="166" t="s">
        <v>196</v>
      </c>
      <c r="G57" s="330"/>
      <c r="H57" s="146"/>
      <c r="I57" s="147"/>
      <c r="J57" s="147"/>
    </row>
    <row r="58" spans="1:11" s="149" customFormat="1" ht="82.15" customHeight="1">
      <c r="A58" s="432"/>
      <c r="B58" s="166" t="s">
        <v>233</v>
      </c>
      <c r="C58" s="152" t="s">
        <v>234</v>
      </c>
      <c r="D58" s="265" t="s">
        <v>50</v>
      </c>
      <c r="E58" s="80"/>
      <c r="F58" s="166" t="s">
        <v>233</v>
      </c>
      <c r="G58" s="330"/>
      <c r="H58" s="146"/>
      <c r="I58" s="147"/>
      <c r="J58" s="147"/>
    </row>
    <row r="59" spans="1:11" s="149" customFormat="1" ht="82.15" customHeight="1">
      <c r="A59" s="432"/>
      <c r="B59" s="166" t="s">
        <v>412</v>
      </c>
      <c r="C59" s="152" t="s">
        <v>462</v>
      </c>
      <c r="D59" s="264" t="s">
        <v>406</v>
      </c>
      <c r="E59" s="80">
        <v>312.5</v>
      </c>
      <c r="F59" s="166" t="s">
        <v>412</v>
      </c>
      <c r="G59" s="330"/>
      <c r="H59" s="146"/>
      <c r="I59" s="147"/>
      <c r="J59" s="147"/>
    </row>
    <row r="60" spans="1:11" s="149" customFormat="1" ht="78" customHeight="1">
      <c r="A60" s="432"/>
      <c r="B60" s="166" t="s">
        <v>78</v>
      </c>
      <c r="C60" s="153" t="s">
        <v>79</v>
      </c>
      <c r="D60" s="265" t="s">
        <v>50</v>
      </c>
      <c r="E60" s="80"/>
      <c r="F60" s="166" t="s">
        <v>78</v>
      </c>
      <c r="G60" s="330"/>
      <c r="H60" s="146"/>
      <c r="I60" s="147"/>
      <c r="J60" s="147"/>
    </row>
    <row r="61" spans="1:11" s="149" customFormat="1" ht="78" customHeight="1">
      <c r="A61" s="432"/>
      <c r="B61" s="166" t="s">
        <v>73</v>
      </c>
      <c r="C61" s="153" t="s">
        <v>235</v>
      </c>
      <c r="D61" s="266" t="s">
        <v>406</v>
      </c>
      <c r="E61" s="80">
        <v>85.9375</v>
      </c>
      <c r="F61" s="166" t="s">
        <v>73</v>
      </c>
      <c r="G61" s="330"/>
      <c r="H61" s="146"/>
      <c r="I61" s="147"/>
      <c r="J61" s="147"/>
    </row>
    <row r="62" spans="1:11" s="149" customFormat="1" ht="84" customHeight="1">
      <c r="A62" s="432"/>
      <c r="B62" s="166" t="s">
        <v>12</v>
      </c>
      <c r="C62" s="150" t="s">
        <v>180</v>
      </c>
      <c r="D62" s="266" t="s">
        <v>406</v>
      </c>
      <c r="E62" s="80">
        <v>35.15625</v>
      </c>
      <c r="F62" s="166" t="s">
        <v>12</v>
      </c>
      <c r="G62" s="330"/>
      <c r="H62" s="146"/>
      <c r="I62" s="147"/>
      <c r="J62" s="147"/>
    </row>
    <row r="63" spans="1:11" s="149" customFormat="1" ht="84" customHeight="1">
      <c r="A63" s="432"/>
      <c r="B63" s="166" t="s">
        <v>254</v>
      </c>
      <c r="C63" s="150" t="s">
        <v>255</v>
      </c>
      <c r="D63" s="265" t="s">
        <v>50</v>
      </c>
      <c r="E63" s="80"/>
      <c r="F63" s="166" t="s">
        <v>254</v>
      </c>
      <c r="G63" s="330"/>
      <c r="I63" s="146"/>
      <c r="J63" s="147"/>
      <c r="K63" s="147"/>
    </row>
    <row r="64" spans="1:11" s="149" customFormat="1" ht="131.25" customHeight="1">
      <c r="A64" s="432"/>
      <c r="B64" s="166" t="s">
        <v>236</v>
      </c>
      <c r="C64" s="152" t="s">
        <v>472</v>
      </c>
      <c r="D64" s="266" t="s">
        <v>406</v>
      </c>
      <c r="E64" s="80">
        <v>171.875</v>
      </c>
      <c r="F64" s="359" t="s">
        <v>236</v>
      </c>
      <c r="G64" s="330"/>
      <c r="H64" s="148"/>
      <c r="I64" s="146"/>
      <c r="J64" s="147"/>
      <c r="K64" s="147"/>
    </row>
    <row r="65" spans="1:10" s="149" customFormat="1" ht="79.5" customHeight="1">
      <c r="A65" s="432"/>
      <c r="B65" s="166" t="s">
        <v>296</v>
      </c>
      <c r="C65" s="152" t="s">
        <v>295</v>
      </c>
      <c r="D65" s="265" t="s">
        <v>50</v>
      </c>
      <c r="E65" s="80"/>
      <c r="F65" s="359" t="s">
        <v>296</v>
      </c>
      <c r="G65" s="330"/>
      <c r="H65" s="146"/>
      <c r="I65" s="147"/>
      <c r="J65" s="147"/>
    </row>
    <row r="66" spans="1:10" s="149" customFormat="1" ht="79.5" customHeight="1">
      <c r="A66" s="432"/>
      <c r="B66" s="166" t="s">
        <v>416</v>
      </c>
      <c r="C66" s="254" t="s">
        <v>419</v>
      </c>
      <c r="D66" s="266" t="s">
        <v>406</v>
      </c>
      <c r="E66" s="80">
        <v>218.75</v>
      </c>
      <c r="F66" s="166" t="s">
        <v>416</v>
      </c>
      <c r="G66" s="330"/>
      <c r="H66" s="146"/>
      <c r="I66" s="147"/>
      <c r="J66" s="147"/>
    </row>
    <row r="67" spans="1:10" s="149" customFormat="1" ht="111.75" customHeight="1">
      <c r="A67" s="432"/>
      <c r="B67" s="166" t="s">
        <v>417</v>
      </c>
      <c r="C67" s="152" t="s">
        <v>418</v>
      </c>
      <c r="D67" s="266" t="s">
        <v>406</v>
      </c>
      <c r="E67" s="80">
        <v>117.1875</v>
      </c>
      <c r="F67" s="359" t="s">
        <v>417</v>
      </c>
      <c r="G67" s="330"/>
      <c r="H67" s="146"/>
      <c r="I67" s="147"/>
      <c r="J67" s="147"/>
    </row>
    <row r="68" spans="1:10" s="149" customFormat="1" ht="78" customHeight="1">
      <c r="A68" s="432"/>
      <c r="B68" s="166" t="s">
        <v>136</v>
      </c>
      <c r="C68" s="150" t="s">
        <v>45</v>
      </c>
      <c r="D68" s="265" t="s">
        <v>50</v>
      </c>
      <c r="E68" s="80"/>
      <c r="F68" s="166" t="s">
        <v>136</v>
      </c>
      <c r="G68" s="330"/>
      <c r="H68" s="146"/>
      <c r="I68" s="147"/>
      <c r="J68" s="147"/>
    </row>
    <row r="69" spans="1:10" s="149" customFormat="1" ht="78" customHeight="1">
      <c r="A69" s="432"/>
      <c r="B69" s="166" t="s">
        <v>127</v>
      </c>
      <c r="C69" s="150" t="s">
        <v>21</v>
      </c>
      <c r="D69" s="265" t="s">
        <v>50</v>
      </c>
      <c r="E69" s="80"/>
      <c r="F69" s="166" t="s">
        <v>127</v>
      </c>
      <c r="G69" s="330"/>
      <c r="H69" s="146"/>
      <c r="I69" s="147"/>
      <c r="J69" s="147"/>
    </row>
    <row r="70" spans="1:10" s="149" customFormat="1" ht="78" customHeight="1">
      <c r="A70" s="432"/>
      <c r="B70" s="166" t="s">
        <v>10</v>
      </c>
      <c r="C70" s="150" t="s">
        <v>11</v>
      </c>
      <c r="D70" s="265" t="s">
        <v>50</v>
      </c>
      <c r="E70" s="80"/>
      <c r="F70" s="166" t="s">
        <v>10</v>
      </c>
      <c r="G70" s="330"/>
      <c r="H70" s="146"/>
      <c r="I70" s="147"/>
      <c r="J70" s="147"/>
    </row>
    <row r="71" spans="1:10" s="149" customFormat="1" ht="105" customHeight="1">
      <c r="A71" s="432"/>
      <c r="B71" s="166" t="s">
        <v>60</v>
      </c>
      <c r="C71" s="152" t="s">
        <v>46</v>
      </c>
      <c r="D71" s="266" t="s">
        <v>406</v>
      </c>
      <c r="E71" s="80">
        <v>85.9375</v>
      </c>
      <c r="F71" s="166" t="s">
        <v>60</v>
      </c>
      <c r="G71" s="331"/>
      <c r="H71" s="146"/>
      <c r="I71" s="147"/>
      <c r="J71" s="147"/>
    </row>
    <row r="72" spans="1:10" s="149" customFormat="1" ht="89.25" customHeight="1">
      <c r="A72" s="432"/>
      <c r="B72" s="166" t="s">
        <v>425</v>
      </c>
      <c r="C72" s="152" t="s">
        <v>426</v>
      </c>
      <c r="D72" s="266" t="s">
        <v>406</v>
      </c>
      <c r="E72" s="80">
        <v>14</v>
      </c>
      <c r="F72" s="166" t="s">
        <v>425</v>
      </c>
      <c r="G72" s="331"/>
      <c r="H72" s="146"/>
      <c r="I72" s="147"/>
      <c r="J72" s="147"/>
    </row>
    <row r="73" spans="1:10" s="149" customFormat="1" ht="78" customHeight="1">
      <c r="A73" s="432"/>
      <c r="B73" s="166" t="s">
        <v>129</v>
      </c>
      <c r="C73" s="150" t="s">
        <v>130</v>
      </c>
      <c r="D73" s="265" t="s">
        <v>50</v>
      </c>
      <c r="E73" s="80"/>
      <c r="F73" s="166" t="s">
        <v>129</v>
      </c>
      <c r="G73" s="330"/>
      <c r="H73" s="146"/>
      <c r="I73" s="147"/>
      <c r="J73" s="147"/>
    </row>
    <row r="74" spans="1:10" s="149" customFormat="1" ht="106.5" customHeight="1">
      <c r="A74" s="296"/>
      <c r="B74" s="362" t="s">
        <v>573</v>
      </c>
      <c r="C74" s="361" t="s">
        <v>574</v>
      </c>
      <c r="D74" s="266" t="s">
        <v>406</v>
      </c>
      <c r="E74" s="80">
        <v>-117.1875</v>
      </c>
      <c r="F74" s="362" t="s">
        <v>573</v>
      </c>
      <c r="G74" s="363"/>
      <c r="H74" s="146"/>
      <c r="I74" s="147"/>
      <c r="J74" s="147"/>
    </row>
    <row r="75" spans="1:10" s="149" customFormat="1" ht="81.75" customHeight="1" thickBot="1">
      <c r="A75" s="296"/>
      <c r="B75" s="297" t="s">
        <v>237</v>
      </c>
      <c r="C75" s="255" t="s">
        <v>282</v>
      </c>
      <c r="D75" s="267" t="s">
        <v>137</v>
      </c>
      <c r="E75" s="93"/>
      <c r="F75" s="256" t="s">
        <v>237</v>
      </c>
      <c r="G75" s="257" t="s">
        <v>241</v>
      </c>
      <c r="H75" s="146"/>
      <c r="I75" s="147"/>
      <c r="J75" s="147"/>
    </row>
    <row r="76" spans="1:10" ht="149.25" customHeight="1" thickBot="1">
      <c r="A76" s="9"/>
      <c r="B76" s="298"/>
      <c r="C76" s="457" t="s">
        <v>345</v>
      </c>
      <c r="D76" s="458"/>
      <c r="E76" s="458"/>
      <c r="F76" s="458"/>
      <c r="G76" s="459"/>
      <c r="H76" s="146"/>
      <c r="I76" s="147"/>
      <c r="J76" s="147"/>
    </row>
    <row r="77" spans="1:10" ht="185.25" customHeight="1" thickBot="1">
      <c r="A77" s="299"/>
      <c r="B77" s="300"/>
      <c r="C77" s="425" t="s">
        <v>407</v>
      </c>
      <c r="D77" s="426"/>
      <c r="E77" s="426"/>
      <c r="F77" s="426"/>
      <c r="G77" s="427"/>
      <c r="H77" s="146"/>
      <c r="I77" s="147"/>
      <c r="J77" s="147"/>
    </row>
    <row r="78" spans="1:10">
      <c r="A78" s="301"/>
      <c r="B78" s="302"/>
      <c r="C78" s="303"/>
      <c r="D78" s="303"/>
      <c r="E78" s="304"/>
      <c r="F78" s="305"/>
      <c r="G78" s="306"/>
    </row>
    <row r="79" spans="1:10" ht="39.950000000000003" customHeight="1">
      <c r="A79" s="299"/>
      <c r="B79" s="300"/>
      <c r="C79" s="308"/>
      <c r="D79" s="308"/>
      <c r="E79" s="294"/>
      <c r="F79" s="294"/>
      <c r="G79" s="295"/>
      <c r="H79" s="143"/>
    </row>
    <row r="80" spans="1:10" ht="39.950000000000003" customHeight="1">
      <c r="A80" s="299"/>
      <c r="B80" s="300"/>
      <c r="C80" s="308"/>
      <c r="D80" s="308"/>
      <c r="E80" s="294"/>
      <c r="F80" s="294"/>
      <c r="G80" s="295"/>
      <c r="H80" s="143"/>
    </row>
    <row r="81" spans="1:8" ht="39.950000000000003" customHeight="1">
      <c r="A81" s="299"/>
      <c r="B81" s="300"/>
      <c r="C81" s="308"/>
      <c r="D81" s="308"/>
      <c r="E81" s="294"/>
      <c r="F81" s="294"/>
      <c r="G81" s="295"/>
      <c r="H81" s="143"/>
    </row>
    <row r="82" spans="1:8" ht="39.950000000000003" customHeight="1">
      <c r="A82" s="299"/>
      <c r="B82" s="300"/>
      <c r="C82" s="308"/>
      <c r="D82" s="308"/>
      <c r="E82" s="294"/>
      <c r="F82" s="294"/>
      <c r="G82" s="295"/>
      <c r="H82" s="143"/>
    </row>
    <row r="83" spans="1:8" ht="39.950000000000003" customHeight="1">
      <c r="A83" s="299"/>
      <c r="B83" s="300"/>
      <c r="C83" s="308"/>
      <c r="D83" s="308"/>
      <c r="E83" s="294"/>
      <c r="F83" s="294"/>
      <c r="G83" s="295"/>
      <c r="H83" s="143"/>
    </row>
    <row r="84" spans="1:8" ht="39.950000000000003" customHeight="1">
      <c r="A84" s="299"/>
      <c r="B84" s="300"/>
      <c r="C84" s="308"/>
      <c r="D84" s="308"/>
      <c r="E84" s="294"/>
      <c r="F84" s="294"/>
      <c r="G84" s="295"/>
      <c r="H84" s="143"/>
    </row>
    <row r="85" spans="1:8" ht="39.950000000000003" customHeight="1">
      <c r="A85" s="299"/>
      <c r="B85" s="300"/>
      <c r="C85" s="308"/>
      <c r="D85" s="308"/>
      <c r="E85" s="294"/>
      <c r="F85" s="294"/>
      <c r="G85" s="295"/>
      <c r="H85" s="143"/>
    </row>
    <row r="86" spans="1:8" ht="39.950000000000003" customHeight="1">
      <c r="A86" s="299"/>
      <c r="B86" s="300"/>
      <c r="C86" s="308"/>
      <c r="D86" s="308"/>
      <c r="E86" s="294"/>
      <c r="F86" s="294"/>
      <c r="G86" s="295"/>
      <c r="H86" s="143"/>
    </row>
    <row r="87" spans="1:8" ht="39.950000000000003" customHeight="1">
      <c r="A87" s="299"/>
      <c r="B87" s="300"/>
      <c r="C87" s="308"/>
      <c r="D87" s="308"/>
      <c r="E87" s="294"/>
      <c r="F87" s="294"/>
      <c r="G87" s="295"/>
      <c r="H87" s="143"/>
    </row>
    <row r="88" spans="1:8" ht="39.950000000000003" customHeight="1">
      <c r="A88" s="299"/>
      <c r="B88" s="300"/>
      <c r="C88" s="308"/>
      <c r="D88" s="308"/>
      <c r="E88" s="294"/>
      <c r="F88" s="294"/>
      <c r="G88" s="295"/>
      <c r="H88" s="143"/>
    </row>
    <row r="89" spans="1:8" ht="39.950000000000003" customHeight="1">
      <c r="A89" s="299"/>
      <c r="B89" s="300"/>
      <c r="C89" s="308"/>
      <c r="D89" s="308"/>
      <c r="E89" s="294"/>
      <c r="F89" s="294"/>
      <c r="G89" s="295"/>
      <c r="H89" s="143"/>
    </row>
    <row r="90" spans="1:8" ht="39.950000000000003" customHeight="1">
      <c r="A90" s="299"/>
      <c r="B90" s="300"/>
      <c r="C90" s="308"/>
      <c r="D90" s="308"/>
      <c r="E90" s="294"/>
      <c r="F90" s="294"/>
      <c r="G90" s="295"/>
      <c r="H90" s="143"/>
    </row>
    <row r="91" spans="1:8" ht="39.950000000000003" customHeight="1">
      <c r="A91" s="299"/>
      <c r="B91" s="300"/>
      <c r="C91" s="308"/>
      <c r="D91" s="308"/>
      <c r="E91" s="294"/>
      <c r="F91" s="294"/>
      <c r="G91" s="295"/>
      <c r="H91" s="143"/>
    </row>
    <row r="92" spans="1:8" ht="39.950000000000003" customHeight="1">
      <c r="A92" s="299"/>
      <c r="B92" s="300"/>
      <c r="C92" s="308"/>
      <c r="D92" s="308"/>
      <c r="E92" s="294"/>
      <c r="F92" s="294"/>
      <c r="G92" s="295"/>
      <c r="H92" s="143"/>
    </row>
    <row r="93" spans="1:8" ht="39.950000000000003" customHeight="1">
      <c r="A93" s="299"/>
      <c r="B93" s="300"/>
      <c r="C93" s="308"/>
      <c r="D93" s="308"/>
      <c r="E93" s="294"/>
      <c r="F93" s="294"/>
      <c r="G93" s="295"/>
      <c r="H93" s="143"/>
    </row>
  </sheetData>
  <mergeCells count="17">
    <mergeCell ref="A1:A73"/>
    <mergeCell ref="B1:C6"/>
    <mergeCell ref="E1:G6"/>
    <mergeCell ref="B7:C7"/>
    <mergeCell ref="E7:G7"/>
    <mergeCell ref="B8:C8"/>
    <mergeCell ref="E8:G8"/>
    <mergeCell ref="B9:C9"/>
    <mergeCell ref="E9:G9"/>
    <mergeCell ref="B10:C10"/>
    <mergeCell ref="C77:G77"/>
    <mergeCell ref="E10:G10"/>
    <mergeCell ref="B11:C11"/>
    <mergeCell ref="E11:G11"/>
    <mergeCell ref="B12:C12"/>
    <mergeCell ref="F12:F13"/>
    <mergeCell ref="C76:G76"/>
  </mergeCells>
  <hyperlinks>
    <hyperlink ref="B12:C12"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0" orientation="portrait" r:id="rId1"/>
  <colBreaks count="1" manualBreakCount="1">
    <brk id="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00"/>
  </sheetPr>
  <dimension ref="A1:L88"/>
  <sheetViews>
    <sheetView view="pageBreakPreview" topLeftCell="A4" zoomScale="24" zoomScaleNormal="24" zoomScaleSheetLayoutView="24" workbookViewId="0">
      <selection activeCell="H78" sqref="H78"/>
    </sheetView>
  </sheetViews>
  <sheetFormatPr defaultColWidth="8.85546875" defaultRowHeight="15"/>
  <cols>
    <col min="1" max="1" width="21.28515625" style="144" customWidth="1"/>
    <col min="2" max="2" width="21.28515625" style="154" customWidth="1"/>
    <col min="3" max="3" width="226.85546875" style="155" customWidth="1"/>
    <col min="4" max="4" width="60.7109375" style="155" customWidth="1"/>
    <col min="5" max="5" width="37" style="156" customWidth="1"/>
    <col min="6" max="6" width="23.5703125" style="156" customWidth="1"/>
    <col min="7" max="7" width="132.7109375" style="157" customWidth="1"/>
    <col min="8" max="8" width="36.42578125" style="144" customWidth="1"/>
    <col min="9" max="10" width="39.85546875" style="144" customWidth="1"/>
    <col min="11" max="14" width="9.5703125" style="144" customWidth="1"/>
    <col min="15" max="16384" width="8.85546875" style="144"/>
  </cols>
  <sheetData>
    <row r="1" spans="1:11" ht="126.6" customHeight="1">
      <c r="A1" s="431" t="s">
        <v>279</v>
      </c>
      <c r="B1" s="440" t="s">
        <v>219</v>
      </c>
      <c r="C1" s="441"/>
      <c r="D1" s="322" t="s">
        <v>219</v>
      </c>
      <c r="E1" s="444"/>
      <c r="F1" s="445"/>
      <c r="G1" s="446"/>
      <c r="H1" s="143"/>
    </row>
    <row r="2" spans="1:11" ht="94.9" customHeight="1">
      <c r="A2" s="432"/>
      <c r="B2" s="442"/>
      <c r="C2" s="443"/>
      <c r="D2" s="260" t="s">
        <v>275</v>
      </c>
      <c r="E2" s="447"/>
      <c r="F2" s="448"/>
      <c r="G2" s="449"/>
      <c r="H2" s="143"/>
    </row>
    <row r="3" spans="1:11" ht="70.5" customHeight="1">
      <c r="A3" s="432"/>
      <c r="B3" s="442"/>
      <c r="C3" s="443"/>
      <c r="D3" s="99">
        <v>875</v>
      </c>
      <c r="E3" s="447"/>
      <c r="F3" s="448"/>
      <c r="G3" s="449"/>
      <c r="H3" s="143"/>
    </row>
    <row r="4" spans="1:11" ht="76.5" customHeight="1">
      <c r="A4" s="432"/>
      <c r="B4" s="442"/>
      <c r="C4" s="443"/>
      <c r="D4" s="99" t="s">
        <v>427</v>
      </c>
      <c r="E4" s="447"/>
      <c r="F4" s="448"/>
      <c r="G4" s="449"/>
      <c r="H4" s="143"/>
    </row>
    <row r="5" spans="1:11" ht="73.5" customHeight="1">
      <c r="A5" s="432"/>
      <c r="B5" s="442"/>
      <c r="C5" s="443"/>
      <c r="D5" s="99" t="s">
        <v>194</v>
      </c>
      <c r="E5" s="447"/>
      <c r="F5" s="448"/>
      <c r="G5" s="449"/>
      <c r="H5" s="143"/>
    </row>
    <row r="6" spans="1:11" ht="118.5" customHeight="1">
      <c r="A6" s="432"/>
      <c r="B6" s="442"/>
      <c r="C6" s="443"/>
      <c r="D6" s="99" t="s">
        <v>212</v>
      </c>
      <c r="E6" s="447"/>
      <c r="F6" s="448"/>
      <c r="G6" s="449"/>
      <c r="H6" s="143"/>
    </row>
    <row r="7" spans="1:11" ht="73.5" customHeight="1">
      <c r="A7" s="432"/>
      <c r="B7" s="450" t="s">
        <v>186</v>
      </c>
      <c r="C7" s="451"/>
      <c r="D7" s="284">
        <f>D8+D9+D10</f>
        <v>14350.000000000002</v>
      </c>
      <c r="E7" s="404" t="str">
        <f>'[7]ΠΡΟΤΕΙΝΟΜΕΝΟΣ ΤΙΜΟΚΑΤΑΛΟΓΟΣ'!L2</f>
        <v>ΙΟΥΝΙΟΣ  2018</v>
      </c>
      <c r="F7" s="405"/>
      <c r="G7" s="406"/>
      <c r="H7" s="143"/>
    </row>
    <row r="8" spans="1:11" ht="73.5" customHeight="1">
      <c r="A8" s="432"/>
      <c r="B8" s="452" t="s">
        <v>187</v>
      </c>
      <c r="C8" s="453"/>
      <c r="D8" s="106">
        <f>4%*(D10+D11)*100%</f>
        <v>457.10665</v>
      </c>
      <c r="E8" s="434"/>
      <c r="F8" s="435"/>
      <c r="G8" s="436"/>
      <c r="H8" s="143"/>
    </row>
    <row r="9" spans="1:11" ht="73.5" customHeight="1">
      <c r="A9" s="432"/>
      <c r="B9" s="450" t="s">
        <v>188</v>
      </c>
      <c r="C9" s="451"/>
      <c r="D9" s="158">
        <f>D10*24%</f>
        <v>2688.9471000000003</v>
      </c>
      <c r="E9" s="454"/>
      <c r="F9" s="455"/>
      <c r="G9" s="456"/>
      <c r="H9" s="143"/>
    </row>
    <row r="10" spans="1:11" ht="73.5" customHeight="1">
      <c r="A10" s="432"/>
      <c r="B10" s="423" t="s">
        <v>189</v>
      </c>
      <c r="C10" s="424"/>
      <c r="D10" s="356">
        <v>11203.946250000001</v>
      </c>
      <c r="E10" s="434"/>
      <c r="F10" s="435"/>
      <c r="G10" s="436"/>
      <c r="H10" s="143"/>
    </row>
    <row r="11" spans="1:11" s="202" customFormat="1" ht="89.25" customHeight="1">
      <c r="A11" s="432"/>
      <c r="B11" s="423" t="s">
        <v>403</v>
      </c>
      <c r="C11" s="424"/>
      <c r="D11" s="356">
        <v>223.72</v>
      </c>
      <c r="E11" s="434"/>
      <c r="F11" s="435"/>
      <c r="G11" s="436"/>
      <c r="H11" s="144"/>
      <c r="I11" s="144"/>
      <c r="J11" s="144"/>
      <c r="K11" s="144"/>
    </row>
    <row r="12" spans="1:11" s="147" customFormat="1" ht="73.5" customHeight="1">
      <c r="A12" s="432"/>
      <c r="B12" s="437" t="s">
        <v>190</v>
      </c>
      <c r="C12" s="420"/>
      <c r="D12" s="107" t="s">
        <v>612</v>
      </c>
      <c r="E12" s="161" t="s">
        <v>189</v>
      </c>
      <c r="F12" s="438" t="s">
        <v>191</v>
      </c>
      <c r="G12" s="145"/>
      <c r="H12" s="146"/>
    </row>
    <row r="13" spans="1:11" s="149" customFormat="1" ht="64.5" customHeight="1">
      <c r="A13" s="432"/>
      <c r="B13" s="178" t="s">
        <v>48</v>
      </c>
      <c r="C13" s="178"/>
      <c r="D13" s="178"/>
      <c r="E13" s="178"/>
      <c r="F13" s="439"/>
      <c r="G13" s="351" t="s">
        <v>200</v>
      </c>
      <c r="H13" s="146"/>
      <c r="I13" s="147"/>
      <c r="J13" s="147"/>
    </row>
    <row r="14" spans="1:11" s="149" customFormat="1" ht="78" customHeight="1">
      <c r="A14" s="432"/>
      <c r="B14" s="162" t="s">
        <v>195</v>
      </c>
      <c r="C14" s="153" t="s">
        <v>220</v>
      </c>
      <c r="D14" s="265" t="s">
        <v>50</v>
      </c>
      <c r="E14" s="80"/>
      <c r="F14" s="163" t="s">
        <v>195</v>
      </c>
      <c r="G14" s="330"/>
      <c r="H14" s="146"/>
      <c r="I14" s="147"/>
      <c r="J14" s="147"/>
    </row>
    <row r="15" spans="1:11" s="149" customFormat="1" ht="78" customHeight="1">
      <c r="A15" s="432"/>
      <c r="B15" s="164" t="s">
        <v>49</v>
      </c>
      <c r="C15" s="153" t="s">
        <v>221</v>
      </c>
      <c r="D15" s="265" t="s">
        <v>50</v>
      </c>
      <c r="E15" s="80"/>
      <c r="F15" s="164" t="s">
        <v>49</v>
      </c>
      <c r="G15" s="330"/>
      <c r="H15" s="146"/>
      <c r="I15" s="147"/>
      <c r="J15" s="147"/>
    </row>
    <row r="16" spans="1:11" s="149" customFormat="1" ht="78" customHeight="1">
      <c r="A16" s="432"/>
      <c r="B16" s="164" t="s">
        <v>179</v>
      </c>
      <c r="C16" s="150" t="s">
        <v>209</v>
      </c>
      <c r="D16" s="265" t="s">
        <v>50</v>
      </c>
      <c r="E16" s="80"/>
      <c r="F16" s="164" t="s">
        <v>179</v>
      </c>
      <c r="G16" s="330"/>
      <c r="H16" s="146"/>
      <c r="I16" s="147"/>
      <c r="J16" s="147"/>
    </row>
    <row r="17" spans="1:11" s="149" customFormat="1" ht="78" customHeight="1">
      <c r="A17" s="432"/>
      <c r="B17" s="164" t="s">
        <v>51</v>
      </c>
      <c r="C17" s="150" t="s">
        <v>52</v>
      </c>
      <c r="D17" s="265" t="s">
        <v>50</v>
      </c>
      <c r="E17" s="80"/>
      <c r="F17" s="164" t="s">
        <v>51</v>
      </c>
      <c r="G17" s="165"/>
      <c r="H17" s="146"/>
      <c r="I17" s="147"/>
      <c r="J17" s="147"/>
    </row>
    <row r="18" spans="1:11" s="149" customFormat="1" ht="78" customHeight="1">
      <c r="A18" s="432"/>
      <c r="B18" s="164" t="s">
        <v>138</v>
      </c>
      <c r="C18" s="150" t="s">
        <v>169</v>
      </c>
      <c r="D18" s="265" t="s">
        <v>50</v>
      </c>
      <c r="E18" s="80"/>
      <c r="F18" s="164" t="s">
        <v>138</v>
      </c>
      <c r="G18" s="165"/>
      <c r="H18" s="146"/>
      <c r="I18" s="147"/>
      <c r="J18" s="147"/>
    </row>
    <row r="19" spans="1:11" s="149" customFormat="1" ht="78" customHeight="1">
      <c r="A19" s="432"/>
      <c r="B19" s="164" t="s">
        <v>134</v>
      </c>
      <c r="C19" s="150" t="s">
        <v>135</v>
      </c>
      <c r="D19" s="265" t="s">
        <v>50</v>
      </c>
      <c r="E19" s="80"/>
      <c r="F19" s="164" t="s">
        <v>134</v>
      </c>
      <c r="G19" s="330"/>
      <c r="H19" s="146"/>
      <c r="I19" s="147"/>
      <c r="J19" s="147"/>
    </row>
    <row r="20" spans="1:11" s="149" customFormat="1" ht="78" customHeight="1">
      <c r="A20" s="432"/>
      <c r="B20" s="164" t="s">
        <v>0</v>
      </c>
      <c r="C20" s="153" t="s">
        <v>238</v>
      </c>
      <c r="D20" s="264" t="s">
        <v>406</v>
      </c>
      <c r="E20" s="80">
        <v>117.19</v>
      </c>
      <c r="F20" s="164" t="s">
        <v>0</v>
      </c>
      <c r="G20" s="330"/>
      <c r="I20" s="146"/>
      <c r="J20" s="147"/>
      <c r="K20" s="147"/>
    </row>
    <row r="21" spans="1:11" s="149" customFormat="1" ht="78" hidden="1" customHeight="1">
      <c r="A21" s="432"/>
      <c r="B21" s="164" t="s">
        <v>193</v>
      </c>
      <c r="C21" s="153" t="s">
        <v>239</v>
      </c>
      <c r="D21" s="264"/>
      <c r="E21" s="80"/>
      <c r="F21" s="164" t="s">
        <v>193</v>
      </c>
      <c r="G21" s="330"/>
      <c r="H21" s="148"/>
      <c r="I21" s="146"/>
      <c r="J21" s="147"/>
      <c r="K21" s="147"/>
    </row>
    <row r="22" spans="1:11" s="149" customFormat="1" ht="78" customHeight="1">
      <c r="A22" s="432"/>
      <c r="B22" s="164" t="s">
        <v>61</v>
      </c>
      <c r="C22" s="150" t="s">
        <v>62</v>
      </c>
      <c r="D22" s="265" t="s">
        <v>50</v>
      </c>
      <c r="E22" s="80"/>
      <c r="F22" s="164" t="s">
        <v>61</v>
      </c>
      <c r="G22" s="330"/>
      <c r="H22" s="146"/>
      <c r="I22" s="147"/>
      <c r="J22" s="147"/>
    </row>
    <row r="23" spans="1:11" s="149" customFormat="1" ht="115.5" hidden="1" customHeight="1">
      <c r="A23" s="432"/>
      <c r="B23" s="164" t="s">
        <v>577</v>
      </c>
      <c r="C23" s="152" t="s">
        <v>578</v>
      </c>
      <c r="D23" s="264" t="s">
        <v>137</v>
      </c>
      <c r="E23" s="80"/>
      <c r="F23" s="164" t="s">
        <v>577</v>
      </c>
      <c r="G23" s="330"/>
      <c r="H23" s="147"/>
      <c r="I23" s="147"/>
    </row>
    <row r="24" spans="1:11" s="149" customFormat="1" ht="150" customHeight="1">
      <c r="A24" s="432"/>
      <c r="B24" s="164" t="s">
        <v>579</v>
      </c>
      <c r="C24" s="152" t="s">
        <v>581</v>
      </c>
      <c r="D24" s="265" t="s">
        <v>50</v>
      </c>
      <c r="E24" s="80"/>
      <c r="F24" s="164" t="s">
        <v>579</v>
      </c>
      <c r="G24" s="330"/>
      <c r="H24" s="147"/>
      <c r="I24" s="147"/>
    </row>
    <row r="25" spans="1:11" s="149" customFormat="1" ht="105.75" hidden="1" customHeight="1">
      <c r="A25" s="432"/>
      <c r="B25" s="164" t="s">
        <v>580</v>
      </c>
      <c r="C25" s="152" t="s">
        <v>582</v>
      </c>
      <c r="D25" s="264" t="s">
        <v>137</v>
      </c>
      <c r="E25" s="80"/>
      <c r="F25" s="164" t="s">
        <v>580</v>
      </c>
      <c r="G25" s="330"/>
      <c r="H25" s="147"/>
      <c r="I25" s="147"/>
    </row>
    <row r="26" spans="1:11" s="149" customFormat="1" ht="78" customHeight="1">
      <c r="A26" s="432"/>
      <c r="B26" s="166" t="s">
        <v>69</v>
      </c>
      <c r="C26" s="150" t="s">
        <v>70</v>
      </c>
      <c r="D26" s="265" t="s">
        <v>50</v>
      </c>
      <c r="E26" s="80"/>
      <c r="F26" s="166" t="s">
        <v>69</v>
      </c>
      <c r="G26" s="330"/>
      <c r="H26" s="146"/>
      <c r="I26" s="147"/>
      <c r="J26" s="147"/>
    </row>
    <row r="27" spans="1:11" s="149" customFormat="1" ht="78" customHeight="1">
      <c r="A27" s="432"/>
      <c r="B27" s="166" t="s">
        <v>53</v>
      </c>
      <c r="C27" s="150" t="s">
        <v>43</v>
      </c>
      <c r="D27" s="265" t="s">
        <v>50</v>
      </c>
      <c r="E27" s="80"/>
      <c r="F27" s="166" t="s">
        <v>53</v>
      </c>
      <c r="G27" s="330"/>
      <c r="H27" s="146"/>
      <c r="I27" s="147"/>
      <c r="J27" s="147"/>
    </row>
    <row r="28" spans="1:11" s="149" customFormat="1" ht="78" hidden="1" customHeight="1">
      <c r="A28" s="432"/>
      <c r="B28" s="166" t="s">
        <v>99</v>
      </c>
      <c r="C28" s="153" t="s">
        <v>244</v>
      </c>
      <c r="D28" s="264"/>
      <c r="E28" s="80"/>
      <c r="F28" s="166" t="s">
        <v>99</v>
      </c>
      <c r="G28" s="330"/>
      <c r="H28" s="146"/>
      <c r="I28" s="146"/>
      <c r="J28" s="147"/>
    </row>
    <row r="29" spans="1:11" s="149" customFormat="1" ht="78" customHeight="1">
      <c r="A29" s="432"/>
      <c r="B29" s="166" t="s">
        <v>144</v>
      </c>
      <c r="C29" s="150" t="s">
        <v>251</v>
      </c>
      <c r="D29" s="265" t="s">
        <v>50</v>
      </c>
      <c r="E29" s="80"/>
      <c r="F29" s="166" t="s">
        <v>144</v>
      </c>
      <c r="G29" s="330"/>
      <c r="H29" s="146"/>
      <c r="I29" s="146"/>
      <c r="J29" s="147"/>
    </row>
    <row r="30" spans="1:11" s="149" customFormat="1" ht="78" customHeight="1">
      <c r="A30" s="432"/>
      <c r="B30" s="166" t="s">
        <v>54</v>
      </c>
      <c r="C30" s="150" t="s">
        <v>147</v>
      </c>
      <c r="D30" s="265" t="s">
        <v>50</v>
      </c>
      <c r="E30" s="80"/>
      <c r="F30" s="166" t="s">
        <v>54</v>
      </c>
      <c r="G30" s="330"/>
      <c r="H30" s="146"/>
      <c r="I30" s="147"/>
      <c r="J30" s="147"/>
    </row>
    <row r="31" spans="1:11" s="149" customFormat="1" ht="117.6" customHeight="1">
      <c r="A31" s="432"/>
      <c r="B31" s="166" t="s">
        <v>55</v>
      </c>
      <c r="C31" s="152" t="s">
        <v>283</v>
      </c>
      <c r="D31" s="265" t="s">
        <v>50</v>
      </c>
      <c r="E31" s="80"/>
      <c r="F31" s="166" t="s">
        <v>55</v>
      </c>
      <c r="G31" s="330" t="s">
        <v>241</v>
      </c>
      <c r="H31" s="146"/>
      <c r="I31" s="147"/>
      <c r="J31" s="147"/>
    </row>
    <row r="32" spans="1:11" s="149" customFormat="1" ht="99" customHeight="1">
      <c r="A32" s="432"/>
      <c r="B32" s="166" t="s">
        <v>149</v>
      </c>
      <c r="C32" s="152" t="s">
        <v>222</v>
      </c>
      <c r="D32" s="265" t="s">
        <v>50</v>
      </c>
      <c r="E32" s="80"/>
      <c r="F32" s="166" t="s">
        <v>149</v>
      </c>
      <c r="G32" s="331"/>
      <c r="H32" s="146"/>
      <c r="I32" s="147"/>
      <c r="J32" s="147"/>
    </row>
    <row r="33" spans="1:11" s="149" customFormat="1" ht="101.45" customHeight="1">
      <c r="A33" s="432"/>
      <c r="B33" s="166" t="s">
        <v>9</v>
      </c>
      <c r="C33" s="152" t="s">
        <v>281</v>
      </c>
      <c r="D33" s="265" t="s">
        <v>50</v>
      </c>
      <c r="E33" s="80"/>
      <c r="F33" s="166" t="s">
        <v>9</v>
      </c>
      <c r="G33" s="331" t="s">
        <v>242</v>
      </c>
      <c r="H33" s="146"/>
      <c r="I33" s="147"/>
      <c r="J33" s="147"/>
    </row>
    <row r="34" spans="1:11" s="149" customFormat="1" ht="81.75" customHeight="1">
      <c r="A34" s="432"/>
      <c r="B34" s="167" t="s">
        <v>75</v>
      </c>
      <c r="C34" s="168" t="s">
        <v>91</v>
      </c>
      <c r="D34" s="265" t="s">
        <v>50</v>
      </c>
      <c r="E34" s="80"/>
      <c r="F34" s="167" t="s">
        <v>75</v>
      </c>
      <c r="G34" s="169"/>
      <c r="H34" s="146"/>
      <c r="I34" s="147"/>
      <c r="J34" s="147"/>
    </row>
    <row r="35" spans="1:11" s="149" customFormat="1" ht="70.5" customHeight="1">
      <c r="A35" s="432"/>
      <c r="B35" s="167" t="s">
        <v>95</v>
      </c>
      <c r="C35" s="153" t="s">
        <v>44</v>
      </c>
      <c r="D35" s="265" t="s">
        <v>50</v>
      </c>
      <c r="E35" s="80"/>
      <c r="F35" s="167" t="s">
        <v>95</v>
      </c>
      <c r="G35" s="330"/>
      <c r="H35" s="146"/>
      <c r="I35" s="147"/>
      <c r="J35" s="147"/>
    </row>
    <row r="36" spans="1:11" s="149" customFormat="1" ht="84" hidden="1" customHeight="1">
      <c r="A36" s="432"/>
      <c r="B36" s="166" t="s">
        <v>423</v>
      </c>
      <c r="C36" s="150" t="s">
        <v>424</v>
      </c>
      <c r="D36" s="264" t="s">
        <v>406</v>
      </c>
      <c r="E36" s="80">
        <v>-14.02</v>
      </c>
      <c r="F36" s="375" t="s">
        <v>423</v>
      </c>
      <c r="G36" s="330"/>
      <c r="H36" s="148"/>
      <c r="I36" s="146"/>
      <c r="J36" s="147"/>
      <c r="K36" s="147"/>
    </row>
    <row r="37" spans="1:11" s="149" customFormat="1" ht="78" hidden="1" customHeight="1">
      <c r="A37" s="432"/>
      <c r="B37" s="166" t="s">
        <v>224</v>
      </c>
      <c r="C37" s="153" t="s">
        <v>225</v>
      </c>
      <c r="D37" s="265" t="s">
        <v>50</v>
      </c>
      <c r="E37" s="80"/>
      <c r="F37" s="166" t="s">
        <v>224</v>
      </c>
      <c r="G37" s="331"/>
      <c r="H37" s="146"/>
      <c r="I37" s="147"/>
      <c r="J37" s="147"/>
    </row>
    <row r="38" spans="1:11" s="149" customFormat="1" ht="78" customHeight="1">
      <c r="A38" s="432"/>
      <c r="B38" s="166" t="s">
        <v>463</v>
      </c>
      <c r="C38" s="153" t="s">
        <v>465</v>
      </c>
      <c r="D38" s="264" t="s">
        <v>406</v>
      </c>
      <c r="E38" s="80">
        <v>195.31</v>
      </c>
      <c r="F38" s="166" t="s">
        <v>464</v>
      </c>
      <c r="G38" s="331"/>
      <c r="H38" s="146"/>
      <c r="I38" s="147"/>
      <c r="J38" s="147"/>
    </row>
    <row r="39" spans="1:11" s="149" customFormat="1" ht="64.5" customHeight="1">
      <c r="A39" s="432"/>
      <c r="B39" s="166" t="s">
        <v>228</v>
      </c>
      <c r="C39" s="153" t="s">
        <v>175</v>
      </c>
      <c r="D39" s="265" t="s">
        <v>50</v>
      </c>
      <c r="E39" s="177"/>
      <c r="F39" s="166" t="s">
        <v>228</v>
      </c>
      <c r="G39" s="330"/>
      <c r="H39" s="146"/>
      <c r="I39" s="147"/>
      <c r="J39" s="147"/>
    </row>
    <row r="40" spans="1:11" s="149" customFormat="1" ht="78" customHeight="1">
      <c r="A40" s="432"/>
      <c r="B40" s="166" t="s">
        <v>39</v>
      </c>
      <c r="C40" s="153" t="s">
        <v>226</v>
      </c>
      <c r="D40" s="265" t="s">
        <v>50</v>
      </c>
      <c r="E40" s="80"/>
      <c r="F40" s="166" t="s">
        <v>39</v>
      </c>
      <c r="G40" s="331"/>
      <c r="H40" s="146"/>
      <c r="I40" s="147"/>
      <c r="J40" s="147"/>
    </row>
    <row r="41" spans="1:11" s="149" customFormat="1" ht="78" customHeight="1">
      <c r="A41" s="432"/>
      <c r="B41" s="166" t="s">
        <v>58</v>
      </c>
      <c r="C41" s="150" t="s">
        <v>59</v>
      </c>
      <c r="D41" s="265" t="s">
        <v>50</v>
      </c>
      <c r="E41" s="80"/>
      <c r="F41" s="166" t="s">
        <v>58</v>
      </c>
      <c r="G41" s="330"/>
      <c r="H41" s="146"/>
      <c r="I41" s="147"/>
      <c r="J41" s="147"/>
    </row>
    <row r="42" spans="1:11" s="149" customFormat="1" ht="78" customHeight="1">
      <c r="A42" s="432"/>
      <c r="B42" s="166" t="s">
        <v>64</v>
      </c>
      <c r="C42" s="150" t="s">
        <v>113</v>
      </c>
      <c r="D42" s="265" t="s">
        <v>50</v>
      </c>
      <c r="E42" s="80"/>
      <c r="F42" s="166" t="s">
        <v>64</v>
      </c>
      <c r="G42" s="330"/>
      <c r="H42" s="146"/>
      <c r="I42" s="147"/>
      <c r="J42" s="147"/>
    </row>
    <row r="43" spans="1:11" s="149" customFormat="1" ht="78" customHeight="1">
      <c r="A43" s="432"/>
      <c r="B43" s="166" t="s">
        <v>13</v>
      </c>
      <c r="C43" s="150" t="s">
        <v>14</v>
      </c>
      <c r="D43" s="264" t="s">
        <v>406</v>
      </c>
      <c r="E43" s="80">
        <v>214.84</v>
      </c>
      <c r="F43" s="166" t="s">
        <v>13</v>
      </c>
      <c r="G43" s="330"/>
      <c r="H43" s="146"/>
      <c r="I43" s="147"/>
      <c r="J43" s="147"/>
    </row>
    <row r="44" spans="1:11" s="149" customFormat="1" ht="78" hidden="1" customHeight="1">
      <c r="A44" s="432"/>
      <c r="B44" s="166" t="s">
        <v>15</v>
      </c>
      <c r="C44" s="153" t="s">
        <v>243</v>
      </c>
      <c r="D44" s="264" t="s">
        <v>137</v>
      </c>
      <c r="E44" s="80"/>
      <c r="F44" s="166" t="s">
        <v>15</v>
      </c>
      <c r="G44" s="330"/>
      <c r="H44" s="146"/>
      <c r="I44" s="146"/>
      <c r="J44" s="147"/>
    </row>
    <row r="45" spans="1:11" s="149" customFormat="1" ht="78" hidden="1" customHeight="1">
      <c r="A45" s="432"/>
      <c r="B45" s="166" t="s">
        <v>246</v>
      </c>
      <c r="C45" s="153" t="s">
        <v>247</v>
      </c>
      <c r="D45" s="265" t="s">
        <v>50</v>
      </c>
      <c r="E45" s="80"/>
      <c r="F45" s="166" t="s">
        <v>248</v>
      </c>
      <c r="G45" s="331"/>
      <c r="I45" s="146"/>
      <c r="J45" s="147"/>
      <c r="K45" s="147"/>
    </row>
    <row r="46" spans="1:11" s="149" customFormat="1" ht="78" customHeight="1">
      <c r="A46" s="432"/>
      <c r="B46" s="166" t="s">
        <v>8</v>
      </c>
      <c r="C46" s="153" t="s">
        <v>94</v>
      </c>
      <c r="D46" s="265" t="s">
        <v>50</v>
      </c>
      <c r="E46" s="80"/>
      <c r="F46" s="166" t="s">
        <v>8</v>
      </c>
      <c r="G46" s="330"/>
      <c r="H46" s="146"/>
      <c r="I46" s="147"/>
      <c r="J46" s="147"/>
    </row>
    <row r="47" spans="1:11" s="149" customFormat="1" ht="78" customHeight="1">
      <c r="A47" s="432"/>
      <c r="B47" s="166" t="s">
        <v>107</v>
      </c>
      <c r="C47" s="153" t="s">
        <v>229</v>
      </c>
      <c r="D47" s="264" t="s">
        <v>406</v>
      </c>
      <c r="E47" s="80">
        <v>312.5</v>
      </c>
      <c r="F47" s="166" t="s">
        <v>107</v>
      </c>
      <c r="G47" s="330"/>
      <c r="H47" s="146"/>
      <c r="I47" s="147"/>
      <c r="J47" s="147"/>
    </row>
    <row r="48" spans="1:11" s="149" customFormat="1" ht="78" customHeight="1">
      <c r="A48" s="432"/>
      <c r="B48" s="166" t="s">
        <v>109</v>
      </c>
      <c r="C48" s="153" t="s">
        <v>252</v>
      </c>
      <c r="D48" s="264" t="s">
        <v>406</v>
      </c>
      <c r="E48" s="80">
        <v>312.5</v>
      </c>
      <c r="F48" s="166" t="s">
        <v>109</v>
      </c>
      <c r="G48" s="330"/>
      <c r="H48" s="146"/>
      <c r="I48" s="147"/>
      <c r="J48" s="147"/>
    </row>
    <row r="49" spans="1:10" s="149" customFormat="1" ht="78" customHeight="1">
      <c r="A49" s="432"/>
      <c r="B49" s="166" t="s">
        <v>110</v>
      </c>
      <c r="C49" s="153" t="s">
        <v>460</v>
      </c>
      <c r="D49" s="264" t="s">
        <v>406</v>
      </c>
      <c r="E49" s="80">
        <v>218.75</v>
      </c>
      <c r="F49" s="166" t="s">
        <v>110</v>
      </c>
      <c r="G49" s="330"/>
      <c r="H49" s="146"/>
      <c r="I49" s="147"/>
      <c r="J49" s="147"/>
    </row>
    <row r="50" spans="1:10" s="149" customFormat="1" ht="78" customHeight="1">
      <c r="A50" s="432"/>
      <c r="B50" s="166" t="s">
        <v>250</v>
      </c>
      <c r="C50" s="153" t="s">
        <v>471</v>
      </c>
      <c r="D50" s="264" t="s">
        <v>406</v>
      </c>
      <c r="E50" s="80">
        <v>0</v>
      </c>
      <c r="F50" s="166" t="s">
        <v>250</v>
      </c>
      <c r="G50" s="330"/>
      <c r="H50" s="146"/>
      <c r="I50" s="147"/>
    </row>
    <row r="51" spans="1:10" s="149" customFormat="1" ht="78" customHeight="1">
      <c r="A51" s="432"/>
      <c r="B51" s="166" t="s">
        <v>111</v>
      </c>
      <c r="C51" s="153" t="s">
        <v>461</v>
      </c>
      <c r="D51" s="264" t="s">
        <v>406</v>
      </c>
      <c r="E51" s="80">
        <v>218.75</v>
      </c>
      <c r="F51" s="166" t="s">
        <v>111</v>
      </c>
      <c r="G51" s="330"/>
      <c r="H51" s="146"/>
      <c r="I51" s="147"/>
      <c r="J51" s="147"/>
    </row>
    <row r="52" spans="1:10" s="149" customFormat="1" ht="78" customHeight="1">
      <c r="A52" s="432"/>
      <c r="B52" s="166" t="s">
        <v>112</v>
      </c>
      <c r="C52" s="153" t="s">
        <v>253</v>
      </c>
      <c r="D52" s="264" t="s">
        <v>406</v>
      </c>
      <c r="E52" s="80">
        <v>218.75</v>
      </c>
      <c r="F52" s="166" t="s">
        <v>112</v>
      </c>
      <c r="G52" s="330"/>
      <c r="H52" s="146"/>
      <c r="I52" s="147"/>
      <c r="J52" s="147"/>
    </row>
    <row r="53" spans="1:10" s="149" customFormat="1" ht="78" hidden="1" customHeight="1">
      <c r="A53" s="432"/>
      <c r="B53" s="166" t="s">
        <v>299</v>
      </c>
      <c r="C53" s="153" t="s">
        <v>422</v>
      </c>
      <c r="D53" s="264" t="s">
        <v>137</v>
      </c>
      <c r="E53" s="80"/>
      <c r="F53" s="166" t="s">
        <v>299</v>
      </c>
      <c r="G53" s="330"/>
      <c r="H53" s="146"/>
      <c r="I53" s="147"/>
      <c r="J53" s="147"/>
    </row>
    <row r="54" spans="1:10" s="149" customFormat="1" ht="78" customHeight="1">
      <c r="A54" s="432"/>
      <c r="B54" s="166" t="s">
        <v>199</v>
      </c>
      <c r="C54" s="153" t="s">
        <v>231</v>
      </c>
      <c r="D54" s="265" t="s">
        <v>50</v>
      </c>
      <c r="E54" s="80"/>
      <c r="F54" s="166" t="s">
        <v>199</v>
      </c>
      <c r="G54" s="330"/>
      <c r="H54" s="146"/>
      <c r="I54" s="147"/>
      <c r="J54" s="147"/>
    </row>
    <row r="55" spans="1:10" s="149" customFormat="1" ht="78" customHeight="1">
      <c r="A55" s="432"/>
      <c r="B55" s="166" t="s">
        <v>196</v>
      </c>
      <c r="C55" s="153" t="s">
        <v>232</v>
      </c>
      <c r="D55" s="264" t="s">
        <v>406</v>
      </c>
      <c r="E55" s="80">
        <v>312.5</v>
      </c>
      <c r="F55" s="166" t="s">
        <v>196</v>
      </c>
      <c r="G55" s="330"/>
      <c r="H55" s="146"/>
      <c r="I55" s="147"/>
      <c r="J55" s="147"/>
    </row>
    <row r="56" spans="1:10" s="149" customFormat="1" ht="82.15" hidden="1" customHeight="1">
      <c r="A56" s="432"/>
      <c r="B56" s="166" t="s">
        <v>233</v>
      </c>
      <c r="C56" s="152" t="s">
        <v>234</v>
      </c>
      <c r="D56" s="264" t="s">
        <v>137</v>
      </c>
      <c r="E56" s="80"/>
      <c r="F56" s="166" t="s">
        <v>233</v>
      </c>
      <c r="G56" s="330"/>
      <c r="H56" s="146"/>
      <c r="I56" s="147"/>
      <c r="J56" s="147"/>
    </row>
    <row r="57" spans="1:10" s="149" customFormat="1" ht="82.15" customHeight="1">
      <c r="A57" s="432"/>
      <c r="B57" s="166" t="s">
        <v>412</v>
      </c>
      <c r="C57" s="152" t="s">
        <v>462</v>
      </c>
      <c r="D57" s="264" t="s">
        <v>406</v>
      </c>
      <c r="E57" s="80">
        <v>312.5</v>
      </c>
      <c r="F57" s="166" t="s">
        <v>412</v>
      </c>
      <c r="G57" s="330"/>
      <c r="H57" s="146"/>
      <c r="I57" s="147"/>
      <c r="J57" s="147"/>
    </row>
    <row r="58" spans="1:10" s="149" customFormat="1" ht="82.15" customHeight="1">
      <c r="A58" s="432"/>
      <c r="B58" s="166" t="s">
        <v>589</v>
      </c>
      <c r="C58" s="152" t="s">
        <v>590</v>
      </c>
      <c r="D58" s="265" t="s">
        <v>50</v>
      </c>
      <c r="E58" s="80"/>
      <c r="F58" s="166" t="s">
        <v>589</v>
      </c>
      <c r="G58" s="330"/>
      <c r="H58" s="146"/>
      <c r="I58" s="147"/>
      <c r="J58" s="147"/>
    </row>
    <row r="59" spans="1:10" s="149" customFormat="1" ht="78" customHeight="1">
      <c r="A59" s="432"/>
      <c r="B59" s="166" t="s">
        <v>78</v>
      </c>
      <c r="C59" s="153" t="s">
        <v>79</v>
      </c>
      <c r="D59" s="265" t="s">
        <v>50</v>
      </c>
      <c r="E59" s="80"/>
      <c r="F59" s="166" t="s">
        <v>78</v>
      </c>
      <c r="G59" s="330"/>
      <c r="H59" s="146"/>
      <c r="I59" s="147"/>
      <c r="J59" s="147"/>
    </row>
    <row r="60" spans="1:10" s="149" customFormat="1" ht="78" hidden="1" customHeight="1">
      <c r="A60" s="432"/>
      <c r="B60" s="166" t="s">
        <v>73</v>
      </c>
      <c r="C60" s="153" t="s">
        <v>235</v>
      </c>
      <c r="D60" s="266"/>
      <c r="E60" s="80"/>
      <c r="F60" s="166" t="s">
        <v>73</v>
      </c>
      <c r="G60" s="330"/>
      <c r="H60" s="146"/>
      <c r="I60" s="147"/>
      <c r="J60" s="147"/>
    </row>
    <row r="61" spans="1:10" s="149" customFormat="1" ht="84" hidden="1" customHeight="1">
      <c r="A61" s="432"/>
      <c r="B61" s="166" t="s">
        <v>12</v>
      </c>
      <c r="C61" s="150" t="s">
        <v>180</v>
      </c>
      <c r="D61" s="266"/>
      <c r="E61" s="80"/>
      <c r="F61" s="166" t="s">
        <v>12</v>
      </c>
      <c r="G61" s="330"/>
      <c r="H61" s="146"/>
      <c r="I61" s="147"/>
      <c r="J61" s="147"/>
    </row>
    <row r="62" spans="1:10" s="149" customFormat="1" ht="84" customHeight="1">
      <c r="A62" s="432"/>
      <c r="B62" s="166" t="s">
        <v>254</v>
      </c>
      <c r="C62" s="150" t="s">
        <v>255</v>
      </c>
      <c r="D62" s="265" t="s">
        <v>50</v>
      </c>
      <c r="E62" s="80"/>
      <c r="F62" s="166" t="s">
        <v>254</v>
      </c>
      <c r="G62" s="330"/>
      <c r="H62" s="146"/>
      <c r="I62" s="147"/>
      <c r="J62" s="147"/>
    </row>
    <row r="63" spans="1:10" s="149" customFormat="1" ht="84" customHeight="1">
      <c r="A63" s="432"/>
      <c r="B63" s="166" t="s">
        <v>449</v>
      </c>
      <c r="C63" s="153" t="s">
        <v>613</v>
      </c>
      <c r="D63" s="266" t="s">
        <v>406</v>
      </c>
      <c r="E63" s="80">
        <v>156.25</v>
      </c>
      <c r="F63" s="375" t="s">
        <v>449</v>
      </c>
      <c r="G63" s="330"/>
      <c r="H63" s="146"/>
      <c r="I63" s="147"/>
      <c r="J63" s="147"/>
    </row>
    <row r="64" spans="1:10" s="149" customFormat="1" ht="80.25" customHeight="1">
      <c r="A64" s="432"/>
      <c r="B64" s="374" t="s">
        <v>296</v>
      </c>
      <c r="C64" s="153" t="s">
        <v>295</v>
      </c>
      <c r="D64" s="265" t="s">
        <v>50</v>
      </c>
      <c r="E64" s="177"/>
      <c r="F64" s="163" t="s">
        <v>296</v>
      </c>
      <c r="G64" s="330"/>
      <c r="H64" s="146"/>
      <c r="I64" s="147"/>
      <c r="J64" s="147"/>
    </row>
    <row r="65" spans="1:12" s="149" customFormat="1" ht="79.5" customHeight="1">
      <c r="A65" s="432"/>
      <c r="B65" s="166" t="s">
        <v>416</v>
      </c>
      <c r="C65" s="254" t="s">
        <v>419</v>
      </c>
      <c r="D65" s="266" t="s">
        <v>406</v>
      </c>
      <c r="E65" s="80">
        <v>218.75</v>
      </c>
      <c r="F65" s="166" t="s">
        <v>416</v>
      </c>
      <c r="G65" s="330"/>
      <c r="H65" s="146"/>
      <c r="I65" s="147"/>
      <c r="J65" s="147"/>
    </row>
    <row r="66" spans="1:12" s="149" customFormat="1" ht="120.75" customHeight="1">
      <c r="A66" s="432"/>
      <c r="B66" s="166" t="s">
        <v>417</v>
      </c>
      <c r="C66" s="152" t="s">
        <v>418</v>
      </c>
      <c r="D66" s="265" t="s">
        <v>50</v>
      </c>
      <c r="E66" s="80"/>
      <c r="F66" s="375" t="s">
        <v>417</v>
      </c>
      <c r="G66" s="330"/>
      <c r="H66" s="146"/>
      <c r="I66" s="147"/>
      <c r="J66" s="147"/>
    </row>
    <row r="67" spans="1:12" s="149" customFormat="1" ht="78" customHeight="1">
      <c r="A67" s="432"/>
      <c r="B67" s="166" t="s">
        <v>136</v>
      </c>
      <c r="C67" s="150" t="s">
        <v>45</v>
      </c>
      <c r="D67" s="265" t="s">
        <v>50</v>
      </c>
      <c r="E67" s="80"/>
      <c r="F67" s="166" t="s">
        <v>136</v>
      </c>
      <c r="G67" s="330"/>
      <c r="H67" s="146"/>
      <c r="I67" s="147"/>
      <c r="J67" s="147"/>
    </row>
    <row r="68" spans="1:12" s="149" customFormat="1" ht="78" customHeight="1">
      <c r="A68" s="432"/>
      <c r="B68" s="166" t="s">
        <v>127</v>
      </c>
      <c r="C68" s="150" t="s">
        <v>21</v>
      </c>
      <c r="D68" s="265" t="s">
        <v>50</v>
      </c>
      <c r="E68" s="80"/>
      <c r="F68" s="166" t="s">
        <v>127</v>
      </c>
      <c r="G68" s="330"/>
      <c r="H68" s="146"/>
      <c r="I68" s="147"/>
      <c r="J68" s="147"/>
    </row>
    <row r="69" spans="1:12" s="149" customFormat="1" ht="78" customHeight="1">
      <c r="A69" s="432"/>
      <c r="B69" s="166" t="s">
        <v>10</v>
      </c>
      <c r="C69" s="150" t="s">
        <v>11</v>
      </c>
      <c r="D69" s="265" t="s">
        <v>50</v>
      </c>
      <c r="E69" s="80"/>
      <c r="F69" s="166" t="s">
        <v>10</v>
      </c>
      <c r="G69" s="330"/>
      <c r="H69" s="146"/>
      <c r="I69" s="147"/>
      <c r="J69" s="147"/>
    </row>
    <row r="70" spans="1:12" s="149" customFormat="1" ht="100.15" customHeight="1">
      <c r="A70" s="432"/>
      <c r="B70" s="166" t="s">
        <v>60</v>
      </c>
      <c r="C70" s="152" t="s">
        <v>46</v>
      </c>
      <c r="D70" s="266" t="s">
        <v>406</v>
      </c>
      <c r="E70" s="80">
        <v>85.94</v>
      </c>
      <c r="F70" s="166" t="s">
        <v>60</v>
      </c>
      <c r="G70" s="331"/>
      <c r="H70" s="146"/>
      <c r="I70" s="147"/>
      <c r="J70" s="147"/>
    </row>
    <row r="71" spans="1:12" s="149" customFormat="1" ht="89.25" hidden="1" customHeight="1">
      <c r="A71" s="432"/>
      <c r="B71" s="166" t="s">
        <v>425</v>
      </c>
      <c r="C71" s="152" t="s">
        <v>426</v>
      </c>
      <c r="D71" s="266" t="s">
        <v>406</v>
      </c>
      <c r="E71" s="80">
        <v>14.02</v>
      </c>
      <c r="F71" s="166" t="s">
        <v>425</v>
      </c>
      <c r="G71" s="331"/>
      <c r="H71" s="146"/>
      <c r="I71" s="147"/>
      <c r="J71" s="147"/>
    </row>
    <row r="72" spans="1:12" s="149" customFormat="1" ht="78" customHeight="1">
      <c r="A72" s="432"/>
      <c r="B72" s="166" t="s">
        <v>129</v>
      </c>
      <c r="C72" s="150" t="s">
        <v>130</v>
      </c>
      <c r="D72" s="265" t="s">
        <v>50</v>
      </c>
      <c r="E72" s="80"/>
      <c r="F72" s="166" t="s">
        <v>129</v>
      </c>
      <c r="G72" s="330"/>
      <c r="H72" s="146"/>
      <c r="I72" s="147"/>
      <c r="J72" s="147"/>
    </row>
    <row r="73" spans="1:12" s="149" customFormat="1" ht="78" hidden="1" customHeight="1">
      <c r="A73" s="432"/>
      <c r="B73" s="258" t="s">
        <v>298</v>
      </c>
      <c r="C73" s="259" t="s">
        <v>428</v>
      </c>
      <c r="D73" s="264" t="s">
        <v>137</v>
      </c>
      <c r="E73" s="181"/>
      <c r="F73" s="258" t="s">
        <v>298</v>
      </c>
      <c r="G73" s="140"/>
      <c r="H73" s="146"/>
      <c r="I73" s="147"/>
      <c r="J73" s="147"/>
    </row>
    <row r="74" spans="1:12" s="149" customFormat="1" ht="99.75" customHeight="1">
      <c r="A74" s="432"/>
      <c r="B74" s="258" t="s">
        <v>237</v>
      </c>
      <c r="C74" s="259" t="s">
        <v>282</v>
      </c>
      <c r="D74" s="264" t="s">
        <v>406</v>
      </c>
      <c r="E74" s="181">
        <v>85.94</v>
      </c>
      <c r="F74" s="258" t="s">
        <v>237</v>
      </c>
      <c r="G74" s="140" t="s">
        <v>241</v>
      </c>
      <c r="H74" s="146"/>
      <c r="I74" s="147"/>
      <c r="J74" s="147"/>
    </row>
    <row r="75" spans="1:12" s="149" customFormat="1" ht="93.75" customHeight="1">
      <c r="A75" s="432"/>
      <c r="B75" s="258" t="s">
        <v>469</v>
      </c>
      <c r="C75" s="259" t="s">
        <v>470</v>
      </c>
      <c r="D75" s="265" t="s">
        <v>50</v>
      </c>
      <c r="E75" s="80"/>
      <c r="F75" s="258" t="s">
        <v>469</v>
      </c>
      <c r="G75" s="140"/>
      <c r="H75" s="146"/>
      <c r="I75" s="147"/>
      <c r="J75" s="147"/>
    </row>
    <row r="76" spans="1:12" s="149" customFormat="1" ht="234" hidden="1" customHeight="1" thickBot="1">
      <c r="A76" s="433"/>
      <c r="B76" s="256" t="s">
        <v>466</v>
      </c>
      <c r="C76" s="360" t="s">
        <v>467</v>
      </c>
      <c r="D76" s="267"/>
      <c r="E76" s="93"/>
      <c r="F76" s="256" t="s">
        <v>466</v>
      </c>
      <c r="G76" s="336" t="s">
        <v>468</v>
      </c>
      <c r="H76" s="146"/>
      <c r="I76" s="147"/>
      <c r="J76" s="147"/>
    </row>
    <row r="77" spans="1:12" ht="143.25" customHeight="1" thickBot="1">
      <c r="A77" s="9"/>
      <c r="B77" s="141"/>
      <c r="C77" s="428" t="s">
        <v>345</v>
      </c>
      <c r="D77" s="429"/>
      <c r="E77" s="429"/>
      <c r="F77" s="429"/>
      <c r="G77" s="430"/>
      <c r="H77" s="146"/>
      <c r="I77" s="147"/>
      <c r="J77" s="147"/>
    </row>
    <row r="78" spans="1:12" ht="198.75" customHeight="1" thickBot="1">
      <c r="A78" s="299"/>
      <c r="B78" s="300"/>
      <c r="C78" s="457" t="s">
        <v>407</v>
      </c>
      <c r="D78" s="458"/>
      <c r="E78" s="458"/>
      <c r="F78" s="458"/>
      <c r="G78" s="459"/>
      <c r="H78" s="146"/>
      <c r="I78" s="147"/>
      <c r="J78" s="146"/>
      <c r="K78" s="147"/>
      <c r="L78" s="147"/>
    </row>
    <row r="79" spans="1:12" ht="44.25">
      <c r="A79" s="299"/>
      <c r="B79" s="300"/>
      <c r="C79" s="376"/>
      <c r="D79" s="377"/>
      <c r="E79" s="377"/>
      <c r="F79" s="377"/>
      <c r="G79" s="377"/>
      <c r="H79" s="146"/>
      <c r="I79" s="147"/>
      <c r="J79" s="146"/>
    </row>
    <row r="80" spans="1:12" ht="46.5">
      <c r="A80" s="299"/>
      <c r="B80" s="300"/>
      <c r="C80" s="376"/>
      <c r="D80" s="378"/>
      <c r="E80" s="379"/>
      <c r="F80" s="378"/>
      <c r="G80" s="379"/>
      <c r="H80" s="294"/>
      <c r="I80" s="295"/>
      <c r="J80" s="143"/>
    </row>
    <row r="81" spans="1:10" ht="46.5">
      <c r="A81" s="299"/>
      <c r="B81" s="300"/>
      <c r="C81" s="376"/>
      <c r="D81" s="378"/>
      <c r="E81" s="379"/>
      <c r="F81" s="378"/>
      <c r="G81" s="379"/>
      <c r="H81" s="294"/>
      <c r="I81" s="295"/>
      <c r="J81" s="143"/>
    </row>
    <row r="82" spans="1:10" ht="46.5">
      <c r="A82" s="299"/>
      <c r="B82" s="300"/>
      <c r="C82" s="376"/>
      <c r="D82" s="378"/>
      <c r="E82" s="379"/>
      <c r="F82" s="378"/>
      <c r="G82" s="379"/>
      <c r="H82" s="294"/>
      <c r="I82" s="295"/>
      <c r="J82" s="143"/>
    </row>
    <row r="83" spans="1:10" ht="46.5">
      <c r="A83" s="299"/>
      <c r="B83" s="300"/>
      <c r="C83" s="376"/>
      <c r="D83" s="378"/>
      <c r="E83" s="379"/>
      <c r="F83" s="378"/>
      <c r="G83" s="379"/>
      <c r="H83" s="294"/>
      <c r="I83" s="295"/>
      <c r="J83" s="143"/>
    </row>
    <row r="84" spans="1:10" ht="46.5">
      <c r="A84" s="299"/>
      <c r="B84" s="300"/>
      <c r="C84" s="376"/>
      <c r="D84" s="378"/>
      <c r="E84" s="379"/>
      <c r="F84" s="378"/>
      <c r="G84" s="379"/>
      <c r="H84" s="294"/>
      <c r="I84" s="295"/>
      <c r="J84" s="143"/>
    </row>
    <row r="85" spans="1:10" ht="46.5">
      <c r="A85" s="299"/>
      <c r="B85" s="300"/>
      <c r="C85" s="376"/>
      <c r="D85" s="380"/>
      <c r="E85" s="381"/>
      <c r="F85" s="378"/>
      <c r="G85" s="379"/>
      <c r="H85" s="294"/>
      <c r="I85" s="295"/>
      <c r="J85" s="143"/>
    </row>
    <row r="86" spans="1:10" ht="46.5">
      <c r="A86" s="299"/>
      <c r="B86" s="300"/>
      <c r="C86" s="376"/>
      <c r="D86" s="380"/>
      <c r="E86" s="381"/>
      <c r="F86" s="378"/>
      <c r="G86" s="379"/>
      <c r="H86" s="294"/>
      <c r="I86" s="295"/>
      <c r="J86" s="143"/>
    </row>
    <row r="87" spans="1:10" ht="206.25" customHeight="1">
      <c r="A87" s="299"/>
      <c r="B87" s="300"/>
      <c r="C87" s="376"/>
      <c r="D87" s="380"/>
      <c r="E87" s="381"/>
      <c r="F87" s="378"/>
      <c r="G87" s="379"/>
      <c r="H87" s="294"/>
      <c r="I87" s="295"/>
      <c r="J87" s="143"/>
    </row>
    <row r="88" spans="1:10" ht="19.5">
      <c r="D88" s="307"/>
      <c r="E88" s="292"/>
      <c r="F88" s="292"/>
      <c r="G88" s="293"/>
      <c r="H88" s="146"/>
      <c r="I88" s="147"/>
      <c r="J88" s="147"/>
    </row>
  </sheetData>
  <mergeCells count="17">
    <mergeCell ref="C78:G78"/>
    <mergeCell ref="E10:G10"/>
    <mergeCell ref="B11:C11"/>
    <mergeCell ref="E11:G11"/>
    <mergeCell ref="B12:C12"/>
    <mergeCell ref="F12:F13"/>
    <mergeCell ref="C77:G77"/>
    <mergeCell ref="A1:A76"/>
    <mergeCell ref="B1:C6"/>
    <mergeCell ref="E1:G6"/>
    <mergeCell ref="B7:C7"/>
    <mergeCell ref="E7:G7"/>
    <mergeCell ref="B8:C8"/>
    <mergeCell ref="E8:G8"/>
    <mergeCell ref="B9:C9"/>
    <mergeCell ref="E9:G9"/>
    <mergeCell ref="B10:C10"/>
  </mergeCells>
  <hyperlinks>
    <hyperlink ref="B12:C12" location="'ΣΥΝΟΠΤΙΚΟΣ ΤΙΜΟΚΑΤΑΛΟΓΟΣ'!A1" display="ΣΥΝΟΠΤΙΚΟΣ ΤΙΜΟΚΑΤΑΛΟΓΟΣ"/>
    <hyperlink ref="B12"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0" orientation="portrait" r:id="rId1"/>
  <rowBreaks count="1" manualBreakCount="1">
    <brk id="53"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00"/>
  </sheetPr>
  <dimension ref="A1:EX81"/>
  <sheetViews>
    <sheetView view="pageBreakPreview" zoomScale="25" zoomScaleNormal="75" zoomScaleSheetLayoutView="70" workbookViewId="0">
      <pane xSplit="1" ySplit="13" topLeftCell="B14" activePane="bottomRight" state="frozen"/>
      <selection sqref="A1:A110"/>
      <selection pane="topRight" sqref="A1:A110"/>
      <selection pane="bottomLeft" sqref="A1:A110"/>
      <selection pane="bottomRight" activeCell="E76" sqref="E76"/>
    </sheetView>
  </sheetViews>
  <sheetFormatPr defaultRowHeight="12.75"/>
  <cols>
    <col min="1" max="1" width="21.42578125" style="328" customWidth="1"/>
    <col min="2" max="2" width="21.85546875" style="16" customWidth="1"/>
    <col min="3" max="3" width="207" style="19" customWidth="1"/>
    <col min="4" max="4" width="56.5703125" style="19" customWidth="1"/>
    <col min="5" max="5" width="45" style="19" customWidth="1"/>
    <col min="6" max="6" width="20.42578125" style="17" customWidth="1"/>
    <col min="7" max="7" width="221.5703125" style="18" customWidth="1"/>
    <col min="8" max="8" width="37.140625" style="328" customWidth="1"/>
    <col min="9" max="9" width="42.28515625" style="328" customWidth="1"/>
    <col min="10" max="10" width="46.85546875" style="328" customWidth="1"/>
    <col min="11" max="11" width="15.42578125" style="328" customWidth="1"/>
    <col min="12" max="12" width="20.5703125" style="328" customWidth="1"/>
    <col min="13" max="16384" width="9.140625" style="328"/>
  </cols>
  <sheetData>
    <row r="1" spans="1:154" s="329" customFormat="1" ht="111.75" customHeight="1">
      <c r="A1" s="462" t="s">
        <v>280</v>
      </c>
      <c r="B1" s="478" t="s">
        <v>624</v>
      </c>
      <c r="C1" s="478"/>
      <c r="D1" s="340">
        <v>500</v>
      </c>
      <c r="E1" s="73"/>
      <c r="F1" s="341"/>
      <c r="G1" s="342"/>
    </row>
    <row r="2" spans="1:154" s="329" customFormat="1" ht="84" customHeight="1">
      <c r="A2" s="463"/>
      <c r="B2" s="479"/>
      <c r="C2" s="479"/>
      <c r="D2" s="339" t="s">
        <v>96</v>
      </c>
      <c r="E2" s="74"/>
      <c r="F2" s="343"/>
      <c r="G2" s="344"/>
    </row>
    <row r="3" spans="1:154" s="329" customFormat="1" ht="84" customHeight="1">
      <c r="A3" s="463"/>
      <c r="B3" s="479"/>
      <c r="C3" s="479"/>
      <c r="D3" s="339">
        <v>1242</v>
      </c>
      <c r="E3" s="74"/>
      <c r="F3" s="343"/>
      <c r="G3" s="344"/>
    </row>
    <row r="4" spans="1:154" ht="84" customHeight="1">
      <c r="A4" s="463"/>
      <c r="B4" s="479"/>
      <c r="C4" s="479"/>
      <c r="D4" s="339" t="s">
        <v>601</v>
      </c>
      <c r="E4" s="74"/>
      <c r="F4" s="345"/>
      <c r="G4" s="346"/>
    </row>
    <row r="5" spans="1:154" ht="84" customHeight="1">
      <c r="A5" s="463"/>
      <c r="B5" s="479"/>
      <c r="C5" s="479"/>
      <c r="D5" s="339" t="s">
        <v>18</v>
      </c>
      <c r="E5" s="74"/>
      <c r="F5" s="345"/>
      <c r="G5" s="346"/>
    </row>
    <row r="6" spans="1:154" ht="84" customHeight="1">
      <c r="A6" s="463"/>
      <c r="B6" s="479"/>
      <c r="C6" s="479"/>
      <c r="D6" s="339" t="s">
        <v>212</v>
      </c>
      <c r="E6" s="74"/>
      <c r="F6" s="345"/>
      <c r="G6" s="346"/>
    </row>
    <row r="7" spans="1:154" ht="84" customHeight="1">
      <c r="A7" s="463"/>
      <c r="B7" s="471" t="s">
        <v>186</v>
      </c>
      <c r="C7" s="471"/>
      <c r="D7" s="282">
        <f>D8+D9+D10</f>
        <v>15399.996080000001</v>
      </c>
      <c r="E7" s="472" t="s">
        <v>614</v>
      </c>
      <c r="F7" s="473"/>
      <c r="G7" s="474"/>
    </row>
    <row r="8" spans="1:154" ht="84" customHeight="1">
      <c r="A8" s="463"/>
      <c r="B8" s="464" t="s">
        <v>187</v>
      </c>
      <c r="C8" s="464"/>
      <c r="D8" s="69">
        <f>4%*(D10+D11)*110%</f>
        <v>537.23208000000011</v>
      </c>
      <c r="E8" s="434"/>
      <c r="F8" s="435"/>
      <c r="G8" s="436"/>
    </row>
    <row r="9" spans="1:154" ht="84" customHeight="1">
      <c r="A9" s="463"/>
      <c r="B9" s="471" t="s">
        <v>188</v>
      </c>
      <c r="C9" s="471"/>
      <c r="D9" s="186">
        <f>D10*24%</f>
        <v>2876.6639999999998</v>
      </c>
      <c r="E9" s="454"/>
      <c r="F9" s="455"/>
      <c r="G9" s="456"/>
    </row>
    <row r="10" spans="1:154" ht="84" customHeight="1">
      <c r="A10" s="463"/>
      <c r="B10" s="464" t="s">
        <v>189</v>
      </c>
      <c r="C10" s="464"/>
      <c r="D10" s="356">
        <v>11986.1</v>
      </c>
      <c r="E10" s="434"/>
      <c r="F10" s="435"/>
      <c r="G10" s="436"/>
    </row>
    <row r="11" spans="1:154" s="202" customFormat="1" ht="89.25" customHeight="1">
      <c r="A11" s="463"/>
      <c r="B11" s="464" t="s">
        <v>403</v>
      </c>
      <c r="C11" s="464"/>
      <c r="D11" s="356">
        <v>223.72</v>
      </c>
      <c r="E11" s="434"/>
      <c r="F11" s="435"/>
      <c r="G11" s="436"/>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row>
    <row r="12" spans="1:154" ht="84" customHeight="1">
      <c r="A12" s="463"/>
      <c r="B12" s="437" t="s">
        <v>190</v>
      </c>
      <c r="C12" s="420"/>
      <c r="D12" s="332" t="s">
        <v>615</v>
      </c>
      <c r="E12" s="161" t="s">
        <v>189</v>
      </c>
      <c r="F12" s="438" t="s">
        <v>191</v>
      </c>
      <c r="G12" s="372" t="s">
        <v>200</v>
      </c>
    </row>
    <row r="13" spans="1:154" ht="84" customHeight="1">
      <c r="A13" s="463"/>
      <c r="B13" s="470" t="s">
        <v>48</v>
      </c>
      <c r="C13" s="470"/>
      <c r="D13" s="350"/>
      <c r="E13" s="178"/>
      <c r="F13" s="439"/>
      <c r="G13" s="351"/>
    </row>
    <row r="14" spans="1:154" ht="84" customHeight="1">
      <c r="A14" s="463"/>
      <c r="B14" s="347" t="s">
        <v>300</v>
      </c>
      <c r="C14" s="333" t="s">
        <v>20</v>
      </c>
      <c r="D14" s="28" t="s">
        <v>66</v>
      </c>
      <c r="E14" s="26"/>
      <c r="F14" s="382" t="s">
        <v>300</v>
      </c>
      <c r="G14" s="373"/>
    </row>
    <row r="15" spans="1:154" ht="84" customHeight="1">
      <c r="A15" s="463"/>
      <c r="B15" s="347" t="s">
        <v>301</v>
      </c>
      <c r="C15" s="333" t="s">
        <v>166</v>
      </c>
      <c r="D15" s="338" t="s">
        <v>50</v>
      </c>
      <c r="E15" s="26"/>
      <c r="F15" s="348" t="s">
        <v>301</v>
      </c>
      <c r="G15" s="331"/>
    </row>
    <row r="16" spans="1:154" ht="86.25" customHeight="1">
      <c r="A16" s="463"/>
      <c r="B16" s="348" t="s">
        <v>195</v>
      </c>
      <c r="C16" s="333" t="s">
        <v>177</v>
      </c>
      <c r="D16" s="338" t="s">
        <v>50</v>
      </c>
      <c r="E16" s="26"/>
      <c r="F16" s="348" t="s">
        <v>195</v>
      </c>
      <c r="G16" s="331"/>
    </row>
    <row r="17" spans="1:8" ht="84" customHeight="1">
      <c r="A17" s="463"/>
      <c r="B17" s="348" t="s">
        <v>49</v>
      </c>
      <c r="C17" s="334" t="s">
        <v>178</v>
      </c>
      <c r="D17" s="338" t="s">
        <v>50</v>
      </c>
      <c r="E17" s="26"/>
      <c r="F17" s="348" t="s">
        <v>49</v>
      </c>
      <c r="G17" s="331"/>
    </row>
    <row r="18" spans="1:8" ht="84" customHeight="1">
      <c r="A18" s="463"/>
      <c r="B18" s="348" t="s">
        <v>179</v>
      </c>
      <c r="C18" s="333" t="s">
        <v>209</v>
      </c>
      <c r="D18" s="338" t="s">
        <v>50</v>
      </c>
      <c r="E18" s="26"/>
      <c r="F18" s="348" t="s">
        <v>179</v>
      </c>
      <c r="G18" s="331"/>
    </row>
    <row r="19" spans="1:8" ht="84" customHeight="1">
      <c r="A19" s="463"/>
      <c r="B19" s="348" t="s">
        <v>333</v>
      </c>
      <c r="C19" s="333" t="s">
        <v>453</v>
      </c>
      <c r="D19" s="28" t="s">
        <v>406</v>
      </c>
      <c r="E19" s="27">
        <v>85.67</v>
      </c>
      <c r="F19" s="348" t="s">
        <v>333</v>
      </c>
      <c r="G19" s="331"/>
    </row>
    <row r="20" spans="1:8" ht="84" customHeight="1">
      <c r="A20" s="463"/>
      <c r="B20" s="349" t="s">
        <v>51</v>
      </c>
      <c r="C20" s="334" t="s">
        <v>52</v>
      </c>
      <c r="D20" s="358" t="s">
        <v>50</v>
      </c>
      <c r="E20" s="27"/>
      <c r="F20" s="349" t="s">
        <v>51</v>
      </c>
      <c r="G20" s="331"/>
      <c r="H20" s="352"/>
    </row>
    <row r="21" spans="1:8" ht="84" customHeight="1">
      <c r="A21" s="463"/>
      <c r="B21" s="349" t="s">
        <v>138</v>
      </c>
      <c r="C21" s="334" t="s">
        <v>602</v>
      </c>
      <c r="D21" s="358" t="s">
        <v>50</v>
      </c>
      <c r="E21" s="27"/>
      <c r="F21" s="349" t="s">
        <v>138</v>
      </c>
      <c r="G21" s="331"/>
      <c r="H21" s="352"/>
    </row>
    <row r="22" spans="1:8" ht="84" customHeight="1">
      <c r="A22" s="463"/>
      <c r="B22" s="349" t="s">
        <v>134</v>
      </c>
      <c r="C22" s="334" t="s">
        <v>135</v>
      </c>
      <c r="D22" s="358" t="s">
        <v>50</v>
      </c>
      <c r="E22" s="27"/>
      <c r="F22" s="349" t="s">
        <v>134</v>
      </c>
      <c r="G22" s="331"/>
      <c r="H22" s="352"/>
    </row>
    <row r="23" spans="1:8" ht="142.5" customHeight="1">
      <c r="A23" s="463"/>
      <c r="B23" s="349" t="s">
        <v>0</v>
      </c>
      <c r="C23" s="334" t="s">
        <v>122</v>
      </c>
      <c r="D23" s="358" t="s">
        <v>50</v>
      </c>
      <c r="E23" s="27"/>
      <c r="F23" s="349" t="s">
        <v>0</v>
      </c>
      <c r="G23" s="331"/>
      <c r="H23" s="352"/>
    </row>
    <row r="24" spans="1:8" ht="94.15" customHeight="1">
      <c r="A24" s="463"/>
      <c r="B24" s="337" t="s">
        <v>183</v>
      </c>
      <c r="C24" s="334" t="s">
        <v>184</v>
      </c>
      <c r="D24" s="358" t="s">
        <v>50</v>
      </c>
      <c r="E24" s="27"/>
      <c r="F24" s="337" t="s">
        <v>183</v>
      </c>
      <c r="G24" s="331"/>
      <c r="H24" s="352"/>
    </row>
    <row r="25" spans="1:8" ht="111.75" customHeight="1">
      <c r="A25" s="463"/>
      <c r="B25" s="349" t="s">
        <v>547</v>
      </c>
      <c r="C25" s="334" t="s">
        <v>548</v>
      </c>
      <c r="D25" s="28" t="s">
        <v>66</v>
      </c>
      <c r="E25" s="27"/>
      <c r="F25" s="349" t="s">
        <v>547</v>
      </c>
      <c r="G25" s="331"/>
      <c r="H25" s="352"/>
    </row>
    <row r="26" spans="1:8" ht="105.75" customHeight="1">
      <c r="A26" s="463"/>
      <c r="B26" s="349" t="s">
        <v>549</v>
      </c>
      <c r="C26" s="334" t="s">
        <v>550</v>
      </c>
      <c r="D26" s="358" t="s">
        <v>50</v>
      </c>
      <c r="E26" s="27"/>
      <c r="F26" s="349" t="s">
        <v>549</v>
      </c>
      <c r="G26" s="331"/>
      <c r="H26" s="352"/>
    </row>
    <row r="27" spans="1:8" ht="84" customHeight="1">
      <c r="A27" s="463"/>
      <c r="B27" s="321" t="s">
        <v>193</v>
      </c>
      <c r="C27" s="335" t="s">
        <v>29</v>
      </c>
      <c r="D27" s="28" t="s">
        <v>406</v>
      </c>
      <c r="E27" s="27">
        <v>163.55000000000001</v>
      </c>
      <c r="F27" s="349" t="s">
        <v>193</v>
      </c>
      <c r="G27" s="331"/>
      <c r="H27" s="352"/>
    </row>
    <row r="28" spans="1:8" ht="84" customHeight="1">
      <c r="A28" s="463"/>
      <c r="B28" s="349" t="s">
        <v>61</v>
      </c>
      <c r="C28" s="334" t="s">
        <v>62</v>
      </c>
      <c r="D28" s="358" t="s">
        <v>50</v>
      </c>
      <c r="E28" s="27"/>
      <c r="F28" s="349" t="s">
        <v>61</v>
      </c>
      <c r="G28" s="331"/>
      <c r="H28" s="352"/>
    </row>
    <row r="29" spans="1:8" ht="84" customHeight="1">
      <c r="A29" s="463"/>
      <c r="B29" s="349" t="s">
        <v>603</v>
      </c>
      <c r="C29" s="334" t="s">
        <v>604</v>
      </c>
      <c r="D29" s="358" t="s">
        <v>50</v>
      </c>
      <c r="E29" s="27"/>
      <c r="F29" s="349" t="s">
        <v>603</v>
      </c>
      <c r="G29" s="327"/>
    </row>
    <row r="30" spans="1:8" ht="87.75" customHeight="1">
      <c r="A30" s="463"/>
      <c r="B30" s="337" t="s">
        <v>53</v>
      </c>
      <c r="C30" s="334" t="s">
        <v>218</v>
      </c>
      <c r="D30" s="358" t="s">
        <v>50</v>
      </c>
      <c r="E30" s="27"/>
      <c r="F30" s="337" t="s">
        <v>53</v>
      </c>
      <c r="G30" s="331"/>
      <c r="H30" s="352"/>
    </row>
    <row r="31" spans="1:8" ht="87.75" customHeight="1">
      <c r="A31" s="463"/>
      <c r="B31" s="337" t="s">
        <v>99</v>
      </c>
      <c r="C31" s="334" t="s">
        <v>244</v>
      </c>
      <c r="D31" s="28" t="s">
        <v>406</v>
      </c>
      <c r="E31" s="27">
        <v>428.35</v>
      </c>
      <c r="F31" s="337" t="s">
        <v>99</v>
      </c>
      <c r="G31" s="331"/>
      <c r="H31" s="353"/>
    </row>
    <row r="32" spans="1:8" ht="84" customHeight="1">
      <c r="A32" s="463"/>
      <c r="B32" s="337" t="s">
        <v>128</v>
      </c>
      <c r="C32" s="334" t="s">
        <v>30</v>
      </c>
      <c r="D32" s="358" t="s">
        <v>50</v>
      </c>
      <c r="E32" s="27"/>
      <c r="F32" s="337" t="s">
        <v>128</v>
      </c>
      <c r="G32" s="331"/>
      <c r="H32" s="352"/>
    </row>
    <row r="33" spans="1:8" ht="100.5" customHeight="1">
      <c r="A33" s="463"/>
      <c r="B33" s="337" t="s">
        <v>55</v>
      </c>
      <c r="C33" s="334" t="s">
        <v>103</v>
      </c>
      <c r="D33" s="358" t="s">
        <v>50</v>
      </c>
      <c r="E33" s="27"/>
      <c r="F33" s="337" t="s">
        <v>55</v>
      </c>
      <c r="G33" s="331"/>
      <c r="H33" s="352"/>
    </row>
    <row r="34" spans="1:8" ht="91.5" customHeight="1">
      <c r="A34" s="463"/>
      <c r="B34" s="337" t="s">
        <v>32</v>
      </c>
      <c r="C34" s="334" t="s">
        <v>287</v>
      </c>
      <c r="D34" s="28" t="s">
        <v>66</v>
      </c>
      <c r="E34" s="27"/>
      <c r="F34" s="337" t="s">
        <v>32</v>
      </c>
      <c r="G34" s="331"/>
      <c r="H34" s="352"/>
    </row>
    <row r="35" spans="1:8" ht="84" customHeight="1">
      <c r="A35" s="463"/>
      <c r="B35" s="337" t="s">
        <v>173</v>
      </c>
      <c r="C35" s="334" t="s">
        <v>454</v>
      </c>
      <c r="D35" s="28" t="s">
        <v>406</v>
      </c>
      <c r="E35" s="27">
        <v>685.36</v>
      </c>
      <c r="F35" s="337" t="s">
        <v>173</v>
      </c>
      <c r="G35" s="331"/>
      <c r="H35" s="352"/>
    </row>
    <row r="36" spans="1:8" ht="96" customHeight="1">
      <c r="A36" s="463"/>
      <c r="B36" s="337" t="s">
        <v>31</v>
      </c>
      <c r="C36" s="334" t="s">
        <v>341</v>
      </c>
      <c r="D36" s="338" t="s">
        <v>50</v>
      </c>
      <c r="E36" s="27"/>
      <c r="F36" s="337" t="s">
        <v>31</v>
      </c>
      <c r="G36" s="331" t="s">
        <v>564</v>
      </c>
      <c r="H36" s="352"/>
    </row>
    <row r="37" spans="1:8" ht="84" customHeight="1">
      <c r="A37" s="463"/>
      <c r="B37" s="337" t="s">
        <v>41</v>
      </c>
      <c r="C37" s="335" t="s">
        <v>37</v>
      </c>
      <c r="D37" s="28" t="s">
        <v>406</v>
      </c>
      <c r="E37" s="27">
        <v>23.36</v>
      </c>
      <c r="F37" s="337" t="s">
        <v>41</v>
      </c>
      <c r="G37" s="331"/>
      <c r="H37" s="352"/>
    </row>
    <row r="38" spans="1:8" ht="84" customHeight="1">
      <c r="A38" s="463"/>
      <c r="B38" s="337" t="s">
        <v>125</v>
      </c>
      <c r="C38" s="335" t="s">
        <v>359</v>
      </c>
      <c r="D38" s="28" t="s">
        <v>406</v>
      </c>
      <c r="E38" s="27">
        <v>171.34</v>
      </c>
      <c r="F38" s="337" t="s">
        <v>125</v>
      </c>
      <c r="G38" s="331"/>
      <c r="H38" s="352"/>
    </row>
    <row r="39" spans="1:8" ht="84" customHeight="1">
      <c r="A39" s="463"/>
      <c r="B39" s="337" t="s">
        <v>102</v>
      </c>
      <c r="C39" s="335" t="s">
        <v>89</v>
      </c>
      <c r="D39" s="338" t="s">
        <v>50</v>
      </c>
      <c r="E39" s="27"/>
      <c r="F39" s="337" t="s">
        <v>102</v>
      </c>
      <c r="G39" s="331"/>
      <c r="H39" s="352"/>
    </row>
    <row r="40" spans="1:8" ht="84" customHeight="1">
      <c r="A40" s="463"/>
      <c r="B40" s="337" t="s">
        <v>95</v>
      </c>
      <c r="C40" s="335" t="s">
        <v>117</v>
      </c>
      <c r="D40" s="338" t="s">
        <v>50</v>
      </c>
      <c r="E40" s="27"/>
      <c r="F40" s="337" t="s">
        <v>95</v>
      </c>
      <c r="G40" s="331"/>
      <c r="H40" s="352"/>
    </row>
    <row r="41" spans="1:8" ht="84" customHeight="1">
      <c r="A41" s="463"/>
      <c r="B41" s="337" t="s">
        <v>33</v>
      </c>
      <c r="C41" s="335" t="s">
        <v>240</v>
      </c>
      <c r="D41" s="28" t="s">
        <v>406</v>
      </c>
      <c r="E41" s="27">
        <v>467.29</v>
      </c>
      <c r="F41" s="337" t="s">
        <v>33</v>
      </c>
      <c r="G41" s="331"/>
      <c r="H41" s="352"/>
    </row>
    <row r="42" spans="1:8" ht="84" customHeight="1">
      <c r="A42" s="463"/>
      <c r="B42" s="337" t="s">
        <v>65</v>
      </c>
      <c r="C42" s="335" t="s">
        <v>40</v>
      </c>
      <c r="D42" s="28" t="s">
        <v>406</v>
      </c>
      <c r="E42" s="27">
        <v>895.64</v>
      </c>
      <c r="F42" s="337" t="s">
        <v>65</v>
      </c>
      <c r="G42" s="331"/>
      <c r="H42" s="352"/>
    </row>
    <row r="43" spans="1:8" ht="84" customHeight="1">
      <c r="A43" s="463"/>
      <c r="B43" s="337" t="s">
        <v>198</v>
      </c>
      <c r="C43" s="335" t="s">
        <v>455</v>
      </c>
      <c r="D43" s="28" t="s">
        <v>406</v>
      </c>
      <c r="E43" s="27">
        <v>155.76</v>
      </c>
      <c r="F43" s="337" t="s">
        <v>198</v>
      </c>
      <c r="G43" s="331"/>
      <c r="H43" s="352"/>
    </row>
    <row r="44" spans="1:8" ht="84" customHeight="1">
      <c r="A44" s="463"/>
      <c r="B44" s="337" t="s">
        <v>34</v>
      </c>
      <c r="C44" s="334" t="s">
        <v>35</v>
      </c>
      <c r="D44" s="358" t="s">
        <v>50</v>
      </c>
      <c r="E44" s="27"/>
      <c r="F44" s="337" t="s">
        <v>34</v>
      </c>
      <c r="G44" s="331"/>
      <c r="H44" s="353"/>
    </row>
    <row r="45" spans="1:8" ht="84" customHeight="1">
      <c r="A45" s="463"/>
      <c r="B45" s="337" t="s">
        <v>339</v>
      </c>
      <c r="C45" s="335" t="s">
        <v>340</v>
      </c>
      <c r="D45" s="358" t="s">
        <v>50</v>
      </c>
      <c r="E45" s="27"/>
      <c r="F45" s="337" t="s">
        <v>339</v>
      </c>
      <c r="G45" s="331"/>
      <c r="H45" s="352"/>
    </row>
    <row r="46" spans="1:8" ht="84" customHeight="1">
      <c r="A46" s="463"/>
      <c r="B46" s="337" t="s">
        <v>361</v>
      </c>
      <c r="C46" s="335" t="s">
        <v>605</v>
      </c>
      <c r="D46" s="358" t="s">
        <v>50</v>
      </c>
      <c r="E46" s="27"/>
      <c r="F46" s="337" t="s">
        <v>361</v>
      </c>
      <c r="G46" s="331"/>
      <c r="H46" s="352"/>
    </row>
    <row r="47" spans="1:8" ht="84" customHeight="1">
      <c r="A47" s="463"/>
      <c r="B47" s="337" t="s">
        <v>289</v>
      </c>
      <c r="C47" s="334" t="s">
        <v>344</v>
      </c>
      <c r="D47" s="358" t="s">
        <v>50</v>
      </c>
      <c r="E47" s="27"/>
      <c r="F47" s="337" t="s">
        <v>289</v>
      </c>
      <c r="G47" s="331"/>
      <c r="H47" s="352"/>
    </row>
    <row r="48" spans="1:8" ht="200.25" customHeight="1">
      <c r="A48" s="463"/>
      <c r="B48" s="337" t="s">
        <v>124</v>
      </c>
      <c r="C48" s="335" t="s">
        <v>553</v>
      </c>
      <c r="D48" s="358" t="s">
        <v>50</v>
      </c>
      <c r="E48" s="27"/>
      <c r="F48" s="337" t="s">
        <v>124</v>
      </c>
      <c r="G48" s="331"/>
      <c r="H48" s="352"/>
    </row>
    <row r="49" spans="1:8" ht="92.25" customHeight="1">
      <c r="A49" s="463"/>
      <c r="B49" s="337" t="s">
        <v>88</v>
      </c>
      <c r="C49" s="335" t="s">
        <v>72</v>
      </c>
      <c r="D49" s="358" t="s">
        <v>50</v>
      </c>
      <c r="E49" s="27"/>
      <c r="F49" s="337" t="s">
        <v>88</v>
      </c>
      <c r="G49" s="331"/>
      <c r="H49" s="352"/>
    </row>
    <row r="50" spans="1:8" ht="86.25" customHeight="1">
      <c r="A50" s="463"/>
      <c r="B50" s="337" t="s">
        <v>82</v>
      </c>
      <c r="C50" s="335" t="s">
        <v>456</v>
      </c>
      <c r="D50" s="357" t="s">
        <v>406</v>
      </c>
      <c r="E50" s="27">
        <v>93.46</v>
      </c>
      <c r="F50" s="337" t="s">
        <v>82</v>
      </c>
      <c r="G50" s="331"/>
      <c r="H50" s="352"/>
    </row>
    <row r="51" spans="1:8" ht="84" customHeight="1">
      <c r="A51" s="463"/>
      <c r="B51" s="337" t="s">
        <v>404</v>
      </c>
      <c r="C51" s="334" t="s">
        <v>457</v>
      </c>
      <c r="D51" s="357" t="s">
        <v>406</v>
      </c>
      <c r="E51" s="27">
        <v>389.41</v>
      </c>
      <c r="F51" s="337" t="s">
        <v>404</v>
      </c>
      <c r="G51" s="331"/>
      <c r="H51" s="353"/>
    </row>
    <row r="52" spans="1:8" ht="84" customHeight="1">
      <c r="A52" s="463"/>
      <c r="B52" s="337" t="s">
        <v>58</v>
      </c>
      <c r="C52" s="334" t="s">
        <v>59</v>
      </c>
      <c r="D52" s="358" t="s">
        <v>50</v>
      </c>
      <c r="E52" s="27"/>
      <c r="F52" s="337" t="s">
        <v>58</v>
      </c>
      <c r="G52" s="331"/>
      <c r="H52" s="352"/>
    </row>
    <row r="53" spans="1:8" ht="84" customHeight="1">
      <c r="A53" s="463"/>
      <c r="B53" s="337" t="s">
        <v>64</v>
      </c>
      <c r="C53" s="334" t="s">
        <v>113</v>
      </c>
      <c r="D53" s="358" t="s">
        <v>50</v>
      </c>
      <c r="E53" s="27"/>
      <c r="F53" s="337" t="s">
        <v>64</v>
      </c>
      <c r="G53" s="331"/>
      <c r="H53" s="352"/>
    </row>
    <row r="54" spans="1:8" ht="84" customHeight="1">
      <c r="A54" s="463"/>
      <c r="B54" s="337" t="s">
        <v>13</v>
      </c>
      <c r="C54" s="334" t="s">
        <v>14</v>
      </c>
      <c r="D54" s="358" t="s">
        <v>50</v>
      </c>
      <c r="E54" s="27"/>
      <c r="F54" s="337" t="s">
        <v>13</v>
      </c>
      <c r="G54" s="331"/>
      <c r="H54" s="352"/>
    </row>
    <row r="55" spans="1:8" ht="84" customHeight="1">
      <c r="A55" s="463"/>
      <c r="B55" s="337" t="s">
        <v>447</v>
      </c>
      <c r="C55" s="334" t="s">
        <v>448</v>
      </c>
      <c r="D55" s="358" t="s">
        <v>50</v>
      </c>
      <c r="E55" s="27"/>
      <c r="F55" s="337" t="s">
        <v>447</v>
      </c>
      <c r="G55" s="331"/>
      <c r="H55" s="352"/>
    </row>
    <row r="56" spans="1:8" ht="84" customHeight="1">
      <c r="A56" s="463"/>
      <c r="B56" s="337" t="s">
        <v>83</v>
      </c>
      <c r="C56" s="334" t="s">
        <v>84</v>
      </c>
      <c r="D56" s="338" t="s">
        <v>50</v>
      </c>
      <c r="E56" s="27"/>
      <c r="F56" s="337" t="s">
        <v>83</v>
      </c>
      <c r="G56" s="331" t="s">
        <v>565</v>
      </c>
      <c r="H56" s="352"/>
    </row>
    <row r="57" spans="1:8" ht="84" customHeight="1">
      <c r="A57" s="463"/>
      <c r="B57" s="337" t="s">
        <v>76</v>
      </c>
      <c r="C57" s="334" t="s">
        <v>330</v>
      </c>
      <c r="D57" s="357" t="s">
        <v>406</v>
      </c>
      <c r="E57" s="27">
        <v>155.76</v>
      </c>
      <c r="F57" s="337" t="s">
        <v>76</v>
      </c>
      <c r="G57" s="331"/>
      <c r="H57" s="352"/>
    </row>
    <row r="58" spans="1:8" ht="84" customHeight="1">
      <c r="A58" s="463"/>
      <c r="B58" s="337" t="s">
        <v>199</v>
      </c>
      <c r="C58" s="334" t="s">
        <v>231</v>
      </c>
      <c r="D58" s="338" t="s">
        <v>50</v>
      </c>
      <c r="E58" s="27"/>
      <c r="F58" s="337" t="s">
        <v>199</v>
      </c>
      <c r="G58" s="327"/>
    </row>
    <row r="59" spans="1:8" ht="84" customHeight="1">
      <c r="A59" s="463"/>
      <c r="B59" s="337" t="s">
        <v>617</v>
      </c>
      <c r="C59" s="334" t="s">
        <v>618</v>
      </c>
      <c r="D59" s="338" t="s">
        <v>50</v>
      </c>
      <c r="E59" s="27"/>
      <c r="F59" s="337" t="s">
        <v>617</v>
      </c>
      <c r="G59" s="327"/>
    </row>
    <row r="60" spans="1:8" ht="84" customHeight="1">
      <c r="A60" s="463"/>
      <c r="B60" s="337" t="s">
        <v>294</v>
      </c>
      <c r="C60" s="334" t="s">
        <v>295</v>
      </c>
      <c r="D60" s="358" t="s">
        <v>50</v>
      </c>
      <c r="E60" s="27"/>
      <c r="F60" s="337" t="s">
        <v>294</v>
      </c>
      <c r="G60" s="331"/>
      <c r="H60" s="352"/>
    </row>
    <row r="61" spans="1:8" ht="84" customHeight="1">
      <c r="A61" s="463"/>
      <c r="B61" s="337" t="s">
        <v>78</v>
      </c>
      <c r="C61" s="334" t="s">
        <v>79</v>
      </c>
      <c r="D61" s="358" t="s">
        <v>50</v>
      </c>
      <c r="E61" s="27"/>
      <c r="F61" s="337" t="s">
        <v>78</v>
      </c>
      <c r="G61" s="331"/>
      <c r="H61" s="352"/>
    </row>
    <row r="62" spans="1:8" ht="90" customHeight="1">
      <c r="A62" s="463"/>
      <c r="B62" s="337" t="s">
        <v>73</v>
      </c>
      <c r="C62" s="334" t="s">
        <v>74</v>
      </c>
      <c r="D62" s="357" t="s">
        <v>406</v>
      </c>
      <c r="E62" s="27">
        <v>62.31</v>
      </c>
      <c r="F62" s="337" t="s">
        <v>73</v>
      </c>
      <c r="G62" s="331"/>
      <c r="H62" s="352"/>
    </row>
    <row r="63" spans="1:8" ht="84" customHeight="1">
      <c r="A63" s="463"/>
      <c r="B63" s="337" t="s">
        <v>12</v>
      </c>
      <c r="C63" s="335" t="s">
        <v>180</v>
      </c>
      <c r="D63" s="357" t="s">
        <v>406</v>
      </c>
      <c r="E63" s="27">
        <v>15.58</v>
      </c>
      <c r="F63" s="337" t="s">
        <v>12</v>
      </c>
      <c r="G63" s="331"/>
      <c r="H63" s="352"/>
    </row>
    <row r="64" spans="1:8" ht="84" customHeight="1">
      <c r="A64" s="463"/>
      <c r="B64" s="337" t="s">
        <v>606</v>
      </c>
      <c r="C64" s="335" t="s">
        <v>405</v>
      </c>
      <c r="D64" s="358" t="s">
        <v>50</v>
      </c>
      <c r="E64" s="27"/>
      <c r="F64" s="337" t="s">
        <v>409</v>
      </c>
      <c r="G64" s="331"/>
      <c r="H64" s="352"/>
    </row>
    <row r="65" spans="1:35" ht="105" customHeight="1">
      <c r="A65" s="463"/>
      <c r="B65" s="337" t="s">
        <v>587</v>
      </c>
      <c r="C65" s="335" t="s">
        <v>619</v>
      </c>
      <c r="D65" s="358" t="s">
        <v>50</v>
      </c>
      <c r="E65" s="27"/>
      <c r="F65" s="337" t="s">
        <v>587</v>
      </c>
      <c r="G65" s="331"/>
      <c r="H65" s="352"/>
    </row>
    <row r="66" spans="1:35" ht="105" customHeight="1">
      <c r="A66" s="463"/>
      <c r="B66" s="337" t="s">
        <v>342</v>
      </c>
      <c r="C66" s="335" t="s">
        <v>343</v>
      </c>
      <c r="D66" s="358" t="s">
        <v>50</v>
      </c>
      <c r="E66" s="27"/>
      <c r="F66" s="337" t="s">
        <v>342</v>
      </c>
      <c r="G66" s="331" t="s">
        <v>566</v>
      </c>
      <c r="H66" s="352"/>
    </row>
    <row r="67" spans="1:35" ht="105" customHeight="1">
      <c r="A67" s="463"/>
      <c r="B67" s="337" t="s">
        <v>410</v>
      </c>
      <c r="C67" s="335" t="s">
        <v>411</v>
      </c>
      <c r="D67" s="270" t="s">
        <v>406</v>
      </c>
      <c r="E67" s="27">
        <v>623.04999999999995</v>
      </c>
      <c r="F67" s="337" t="s">
        <v>410</v>
      </c>
      <c r="G67" s="331"/>
      <c r="H67" s="352"/>
    </row>
    <row r="68" spans="1:35" ht="84" customHeight="1">
      <c r="A68" s="463"/>
      <c r="B68" s="337" t="s">
        <v>136</v>
      </c>
      <c r="C68" s="335" t="s">
        <v>85</v>
      </c>
      <c r="D68" s="270" t="s">
        <v>406</v>
      </c>
      <c r="E68" s="384">
        <v>46.73</v>
      </c>
      <c r="F68" s="337" t="s">
        <v>136</v>
      </c>
      <c r="G68" s="331"/>
      <c r="H68" s="352"/>
    </row>
    <row r="69" spans="1:35" ht="84" customHeight="1">
      <c r="A69" s="463"/>
      <c r="B69" s="337" t="s">
        <v>10</v>
      </c>
      <c r="C69" s="334" t="s">
        <v>11</v>
      </c>
      <c r="D69" s="338" t="s">
        <v>50</v>
      </c>
      <c r="E69" s="27"/>
      <c r="F69" s="337" t="s">
        <v>10</v>
      </c>
      <c r="G69" s="331"/>
      <c r="H69" s="352"/>
    </row>
    <row r="70" spans="1:35" ht="84" customHeight="1">
      <c r="A70" s="463"/>
      <c r="B70" s="337" t="s">
        <v>60</v>
      </c>
      <c r="C70" s="334" t="s">
        <v>86</v>
      </c>
      <c r="D70" s="338" t="s">
        <v>50</v>
      </c>
      <c r="E70" s="27"/>
      <c r="F70" s="337" t="s">
        <v>60</v>
      </c>
      <c r="G70" s="331"/>
      <c r="H70" s="352"/>
    </row>
    <row r="71" spans="1:35" ht="84" customHeight="1">
      <c r="A71" s="463"/>
      <c r="B71" s="337" t="s">
        <v>600</v>
      </c>
      <c r="C71" s="334" t="s">
        <v>607</v>
      </c>
      <c r="D71" s="270" t="s">
        <v>406</v>
      </c>
      <c r="E71" s="27">
        <v>77.88</v>
      </c>
      <c r="F71" s="337" t="s">
        <v>600</v>
      </c>
      <c r="G71" s="331"/>
      <c r="H71" s="352"/>
    </row>
    <row r="72" spans="1:35" ht="81" customHeight="1">
      <c r="A72" s="463"/>
      <c r="B72" s="337" t="s">
        <v>286</v>
      </c>
      <c r="C72" s="335" t="s">
        <v>323</v>
      </c>
      <c r="D72" s="270" t="s">
        <v>406</v>
      </c>
      <c r="E72" s="27">
        <v>116.82</v>
      </c>
      <c r="F72" s="337" t="s">
        <v>286</v>
      </c>
      <c r="G72" s="331"/>
      <c r="H72" s="352"/>
      <c r="I72" s="352"/>
      <c r="J72" s="355"/>
      <c r="K72" s="354"/>
      <c r="L72" s="354"/>
    </row>
    <row r="73" spans="1:35" ht="81" customHeight="1">
      <c r="A73" s="463"/>
      <c r="B73" s="337" t="s">
        <v>551</v>
      </c>
      <c r="C73" s="335" t="s">
        <v>552</v>
      </c>
      <c r="D73" s="270" t="s">
        <v>406</v>
      </c>
      <c r="E73" s="27">
        <v>19.47</v>
      </c>
      <c r="F73" s="337" t="s">
        <v>551</v>
      </c>
      <c r="G73" s="331"/>
      <c r="H73" s="352"/>
      <c r="I73" s="352"/>
      <c r="J73" s="355"/>
      <c r="K73" s="354"/>
      <c r="L73" s="354"/>
    </row>
    <row r="74" spans="1:35" ht="84" customHeight="1">
      <c r="A74" s="463"/>
      <c r="B74" s="337" t="s">
        <v>106</v>
      </c>
      <c r="C74" s="335" t="s">
        <v>290</v>
      </c>
      <c r="D74" s="270" t="s">
        <v>406</v>
      </c>
      <c r="E74" s="27">
        <v>116.82</v>
      </c>
      <c r="F74" s="337" t="s">
        <v>106</v>
      </c>
      <c r="G74" s="331"/>
      <c r="H74" s="184"/>
      <c r="K74" s="354"/>
      <c r="L74" s="354"/>
    </row>
    <row r="75" spans="1:35" ht="84" customHeight="1">
      <c r="A75" s="463"/>
      <c r="B75" s="337" t="s">
        <v>433</v>
      </c>
      <c r="C75" s="335" t="s">
        <v>608</v>
      </c>
      <c r="D75" s="269" t="s">
        <v>406</v>
      </c>
      <c r="E75" s="27">
        <v>194.7</v>
      </c>
      <c r="F75" s="81" t="s">
        <v>433</v>
      </c>
      <c r="G75" s="363"/>
      <c r="I75" s="354"/>
      <c r="J75" s="354"/>
    </row>
    <row r="76" spans="1:35" ht="84" customHeight="1">
      <c r="A76" s="463"/>
      <c r="B76" s="337" t="s">
        <v>521</v>
      </c>
      <c r="C76" s="335" t="s">
        <v>609</v>
      </c>
      <c r="D76" s="269" t="s">
        <v>406</v>
      </c>
      <c r="E76" s="27">
        <v>272.58999999999997</v>
      </c>
      <c r="F76" s="81" t="s">
        <v>521</v>
      </c>
      <c r="G76" s="363"/>
      <c r="I76" s="354"/>
      <c r="J76" s="354"/>
    </row>
    <row r="77" spans="1:35" ht="84" customHeight="1">
      <c r="A77" s="463"/>
      <c r="B77" s="337" t="s">
        <v>526</v>
      </c>
      <c r="C77" s="335" t="s">
        <v>610</v>
      </c>
      <c r="D77" s="28" t="s">
        <v>406</v>
      </c>
      <c r="E77" s="27">
        <v>272.58999999999997</v>
      </c>
      <c r="F77" s="81" t="s">
        <v>526</v>
      </c>
      <c r="G77" s="363"/>
      <c r="I77" s="354"/>
      <c r="J77" s="354"/>
    </row>
    <row r="78" spans="1:35" ht="84" customHeight="1" thickBot="1">
      <c r="A78" s="187"/>
      <c r="B78" s="337" t="s">
        <v>595</v>
      </c>
      <c r="C78" s="335" t="s">
        <v>599</v>
      </c>
      <c r="D78" s="338" t="s">
        <v>50</v>
      </c>
      <c r="E78" s="27"/>
      <c r="F78" s="81" t="s">
        <v>595</v>
      </c>
      <c r="G78" s="327"/>
      <c r="I78" s="354"/>
      <c r="J78" s="354"/>
    </row>
    <row r="79" spans="1:35" ht="130.5" customHeight="1" thickBot="1">
      <c r="A79" s="17"/>
      <c r="B79" s="21"/>
      <c r="C79" s="457" t="s">
        <v>345</v>
      </c>
      <c r="D79" s="458"/>
      <c r="E79" s="458"/>
      <c r="F79" s="458"/>
      <c r="G79" s="459"/>
      <c r="H79" s="352"/>
      <c r="I79" s="355"/>
      <c r="K79" s="354"/>
      <c r="L79" s="354"/>
    </row>
    <row r="80" spans="1:35" s="234" customFormat="1" ht="167.25" customHeight="1" thickBot="1">
      <c r="A80" s="290"/>
      <c r="B80" s="291"/>
      <c r="C80" s="457" t="s">
        <v>407</v>
      </c>
      <c r="D80" s="458"/>
      <c r="E80" s="458"/>
      <c r="F80" s="458"/>
      <c r="G80" s="459"/>
      <c r="H80" s="279"/>
      <c r="I80" s="279"/>
      <c r="J80" s="279"/>
      <c r="K80" s="279"/>
      <c r="L80" s="279"/>
      <c r="M80" s="279"/>
      <c r="N80" s="279"/>
      <c r="O80" s="279"/>
      <c r="P80" s="279"/>
      <c r="Q80" s="279"/>
      <c r="R80" s="279"/>
      <c r="S80" s="279"/>
      <c r="T80" s="279"/>
      <c r="U80" s="279"/>
      <c r="V80" s="279"/>
      <c r="W80" s="279"/>
      <c r="X80" s="279"/>
      <c r="Y80" s="279"/>
      <c r="Z80" s="279"/>
      <c r="AA80" s="279"/>
      <c r="AB80" s="279"/>
      <c r="AC80" s="279"/>
      <c r="AD80" s="279"/>
      <c r="AE80" s="279"/>
      <c r="AF80" s="279"/>
      <c r="AG80" s="279"/>
      <c r="AH80" s="279"/>
      <c r="AI80" s="279"/>
    </row>
    <row r="81" spans="11:12" ht="32.25">
      <c r="K81" s="354"/>
      <c r="L81" s="354"/>
    </row>
  </sheetData>
  <mergeCells count="17">
    <mergeCell ref="A1:A77"/>
    <mergeCell ref="B1:C6"/>
    <mergeCell ref="B7:C7"/>
    <mergeCell ref="E7:G7"/>
    <mergeCell ref="B8:C8"/>
    <mergeCell ref="E8:G8"/>
    <mergeCell ref="B9:C9"/>
    <mergeCell ref="E9:G9"/>
    <mergeCell ref="B10:C10"/>
    <mergeCell ref="E10:G10"/>
    <mergeCell ref="C80:G80"/>
    <mergeCell ref="B11:C11"/>
    <mergeCell ref="E11:G11"/>
    <mergeCell ref="B12:C12"/>
    <mergeCell ref="F12:F13"/>
    <mergeCell ref="B13:C13"/>
    <mergeCell ref="C79:G79"/>
  </mergeCells>
  <hyperlinks>
    <hyperlink ref="B12:C12"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62"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00"/>
  </sheetPr>
  <dimension ref="A1:EX81"/>
  <sheetViews>
    <sheetView view="pageBreakPreview" zoomScale="25" zoomScaleNormal="75" zoomScaleSheetLayoutView="70" workbookViewId="0">
      <pane xSplit="1" ySplit="13" topLeftCell="B14" activePane="bottomRight" state="frozen"/>
      <selection sqref="A1:A110"/>
      <selection pane="topRight" sqref="A1:A110"/>
      <selection pane="bottomLeft" sqref="A1:A110"/>
      <selection pane="bottomRight" activeCell="G23" sqref="G23"/>
    </sheetView>
  </sheetViews>
  <sheetFormatPr defaultRowHeight="12.75"/>
  <cols>
    <col min="1" max="1" width="21.42578125" style="328" customWidth="1"/>
    <col min="2" max="2" width="21.85546875" style="16" customWidth="1"/>
    <col min="3" max="3" width="207" style="19" customWidth="1"/>
    <col min="4" max="4" width="56.5703125" style="19" customWidth="1"/>
    <col min="5" max="5" width="45" style="19" customWidth="1"/>
    <col min="6" max="6" width="20.42578125" style="17" customWidth="1"/>
    <col min="7" max="7" width="221.5703125" style="18" customWidth="1"/>
    <col min="8" max="8" width="37.140625" style="328" customWidth="1"/>
    <col min="9" max="9" width="42.28515625" style="328" customWidth="1"/>
    <col min="10" max="10" width="46.85546875" style="328" customWidth="1"/>
    <col min="11" max="11" width="15.42578125" style="328" customWidth="1"/>
    <col min="12" max="12" width="20.5703125" style="328" customWidth="1"/>
    <col min="13" max="16384" width="9.140625" style="328"/>
  </cols>
  <sheetData>
    <row r="1" spans="1:154" s="329" customFormat="1" ht="111.75" customHeight="1">
      <c r="A1" s="462" t="s">
        <v>280</v>
      </c>
      <c r="B1" s="478" t="s">
        <v>624</v>
      </c>
      <c r="C1" s="478"/>
      <c r="D1" s="340">
        <v>500</v>
      </c>
      <c r="E1" s="73"/>
      <c r="F1" s="341"/>
      <c r="G1" s="342"/>
    </row>
    <row r="2" spans="1:154" s="329" customFormat="1" ht="84" customHeight="1">
      <c r="A2" s="463"/>
      <c r="B2" s="479"/>
      <c r="C2" s="479"/>
      <c r="D2" s="339" t="s">
        <v>620</v>
      </c>
      <c r="E2" s="74"/>
      <c r="F2" s="343"/>
      <c r="G2" s="344"/>
    </row>
    <row r="3" spans="1:154" s="329" customFormat="1" ht="84" customHeight="1">
      <c r="A3" s="463"/>
      <c r="B3" s="479"/>
      <c r="C3" s="479"/>
      <c r="D3" s="339">
        <v>875</v>
      </c>
      <c r="E3" s="74"/>
      <c r="F3" s="343"/>
      <c r="G3" s="344"/>
    </row>
    <row r="4" spans="1:154" ht="84" customHeight="1">
      <c r="A4" s="463"/>
      <c r="B4" s="479"/>
      <c r="C4" s="479"/>
      <c r="D4" s="339" t="s">
        <v>601</v>
      </c>
      <c r="E4" s="74"/>
      <c r="F4" s="345"/>
      <c r="G4" s="346"/>
    </row>
    <row r="5" spans="1:154" ht="84" customHeight="1">
      <c r="A5" s="463"/>
      <c r="B5" s="479"/>
      <c r="C5" s="479"/>
      <c r="D5" s="339" t="s">
        <v>18</v>
      </c>
      <c r="E5" s="74"/>
      <c r="F5" s="345"/>
      <c r="G5" s="346"/>
    </row>
    <row r="6" spans="1:154" ht="84" customHeight="1">
      <c r="A6" s="463"/>
      <c r="B6" s="479"/>
      <c r="C6" s="479"/>
      <c r="D6" s="339" t="s">
        <v>212</v>
      </c>
      <c r="E6" s="74"/>
      <c r="F6" s="345"/>
      <c r="G6" s="346"/>
    </row>
    <row r="7" spans="1:154" ht="84" customHeight="1">
      <c r="A7" s="463"/>
      <c r="B7" s="471" t="s">
        <v>186</v>
      </c>
      <c r="C7" s="471"/>
      <c r="D7" s="282">
        <f>D8+D9+D10</f>
        <v>15899.995199999999</v>
      </c>
      <c r="E7" s="404" t="s">
        <v>614</v>
      </c>
      <c r="F7" s="405"/>
      <c r="G7" s="406"/>
    </row>
    <row r="8" spans="1:154" ht="84" customHeight="1">
      <c r="A8" s="463"/>
      <c r="B8" s="464" t="s">
        <v>187</v>
      </c>
      <c r="C8" s="464"/>
      <c r="D8" s="69">
        <f>4%*(D10+D11)*100%</f>
        <v>505.54399999999993</v>
      </c>
      <c r="E8" s="434"/>
      <c r="F8" s="435"/>
      <c r="G8" s="436"/>
    </row>
    <row r="9" spans="1:154" ht="84" customHeight="1">
      <c r="A9" s="463"/>
      <c r="B9" s="471" t="s">
        <v>188</v>
      </c>
      <c r="C9" s="471"/>
      <c r="D9" s="186">
        <f>D10*24%</f>
        <v>2979.5711999999999</v>
      </c>
      <c r="E9" s="454"/>
      <c r="F9" s="455"/>
      <c r="G9" s="456"/>
    </row>
    <row r="10" spans="1:154" ht="84" customHeight="1">
      <c r="A10" s="463"/>
      <c r="B10" s="464" t="s">
        <v>189</v>
      </c>
      <c r="C10" s="464"/>
      <c r="D10" s="356">
        <v>12414.88</v>
      </c>
      <c r="E10" s="434"/>
      <c r="F10" s="435"/>
      <c r="G10" s="436"/>
    </row>
    <row r="11" spans="1:154" s="202" customFormat="1" ht="89.25" customHeight="1">
      <c r="A11" s="463"/>
      <c r="B11" s="464" t="s">
        <v>403</v>
      </c>
      <c r="C11" s="464"/>
      <c r="D11" s="356">
        <v>223.72</v>
      </c>
      <c r="E11" s="434"/>
      <c r="F11" s="435"/>
      <c r="G11" s="436"/>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row>
    <row r="12" spans="1:154" ht="84" customHeight="1">
      <c r="A12" s="463"/>
      <c r="B12" s="437" t="s">
        <v>190</v>
      </c>
      <c r="C12" s="420"/>
      <c r="D12" s="332" t="s">
        <v>616</v>
      </c>
      <c r="E12" s="161" t="s">
        <v>189</v>
      </c>
      <c r="F12" s="438" t="s">
        <v>191</v>
      </c>
      <c r="G12" s="372" t="s">
        <v>200</v>
      </c>
    </row>
    <row r="13" spans="1:154" ht="84" customHeight="1">
      <c r="A13" s="463"/>
      <c r="B13" s="470" t="s">
        <v>48</v>
      </c>
      <c r="C13" s="470"/>
      <c r="D13" s="350"/>
      <c r="E13" s="178"/>
      <c r="F13" s="439"/>
      <c r="G13" s="351"/>
    </row>
    <row r="14" spans="1:154" ht="84" customHeight="1">
      <c r="A14" s="463"/>
      <c r="B14" s="347" t="s">
        <v>300</v>
      </c>
      <c r="C14" s="333" t="s">
        <v>20</v>
      </c>
      <c r="D14" s="28" t="s">
        <v>66</v>
      </c>
      <c r="E14" s="26"/>
      <c r="F14" s="383" t="s">
        <v>300</v>
      </c>
      <c r="G14" s="373"/>
    </row>
    <row r="15" spans="1:154" ht="84" customHeight="1">
      <c r="A15" s="463"/>
      <c r="B15" s="347" t="s">
        <v>301</v>
      </c>
      <c r="C15" s="333" t="s">
        <v>166</v>
      </c>
      <c r="D15" s="338" t="s">
        <v>50</v>
      </c>
      <c r="E15" s="26"/>
      <c r="F15" s="348" t="s">
        <v>301</v>
      </c>
      <c r="G15" s="331"/>
    </row>
    <row r="16" spans="1:154" ht="86.25" customHeight="1">
      <c r="A16" s="463"/>
      <c r="B16" s="348" t="s">
        <v>195</v>
      </c>
      <c r="C16" s="333" t="s">
        <v>177</v>
      </c>
      <c r="D16" s="338" t="s">
        <v>50</v>
      </c>
      <c r="E16" s="26"/>
      <c r="F16" s="348" t="s">
        <v>195</v>
      </c>
      <c r="G16" s="331"/>
    </row>
    <row r="17" spans="1:8" ht="84" customHeight="1">
      <c r="A17" s="463"/>
      <c r="B17" s="348" t="s">
        <v>49</v>
      </c>
      <c r="C17" s="334" t="s">
        <v>178</v>
      </c>
      <c r="D17" s="338" t="s">
        <v>50</v>
      </c>
      <c r="E17" s="26"/>
      <c r="F17" s="348" t="s">
        <v>49</v>
      </c>
      <c r="G17" s="331"/>
    </row>
    <row r="18" spans="1:8" ht="84" customHeight="1">
      <c r="A18" s="463"/>
      <c r="B18" s="348" t="s">
        <v>179</v>
      </c>
      <c r="C18" s="333" t="s">
        <v>209</v>
      </c>
      <c r="D18" s="338" t="s">
        <v>50</v>
      </c>
      <c r="E18" s="26"/>
      <c r="F18" s="348" t="s">
        <v>179</v>
      </c>
      <c r="G18" s="331"/>
    </row>
    <row r="19" spans="1:8" ht="84" customHeight="1">
      <c r="A19" s="463"/>
      <c r="B19" s="348" t="s">
        <v>333</v>
      </c>
      <c r="C19" s="333" t="s">
        <v>453</v>
      </c>
      <c r="D19" s="28" t="s">
        <v>406</v>
      </c>
      <c r="E19" s="27">
        <v>85.94</v>
      </c>
      <c r="F19" s="348" t="s">
        <v>333</v>
      </c>
      <c r="G19" s="331"/>
    </row>
    <row r="20" spans="1:8" ht="84" customHeight="1">
      <c r="A20" s="463"/>
      <c r="B20" s="349" t="s">
        <v>51</v>
      </c>
      <c r="C20" s="334" t="s">
        <v>52</v>
      </c>
      <c r="D20" s="358" t="s">
        <v>50</v>
      </c>
      <c r="E20" s="27"/>
      <c r="F20" s="349" t="s">
        <v>51</v>
      </c>
      <c r="G20" s="331"/>
      <c r="H20" s="352"/>
    </row>
    <row r="21" spans="1:8" ht="84" customHeight="1">
      <c r="A21" s="463"/>
      <c r="B21" s="349" t="s">
        <v>138</v>
      </c>
      <c r="C21" s="334" t="s">
        <v>602</v>
      </c>
      <c r="D21" s="358" t="s">
        <v>50</v>
      </c>
      <c r="E21" s="27"/>
      <c r="F21" s="349" t="s">
        <v>138</v>
      </c>
      <c r="G21" s="331"/>
      <c r="H21" s="352"/>
    </row>
    <row r="22" spans="1:8" ht="84" customHeight="1">
      <c r="A22" s="463"/>
      <c r="B22" s="349" t="s">
        <v>134</v>
      </c>
      <c r="C22" s="334" t="s">
        <v>135</v>
      </c>
      <c r="D22" s="358" t="s">
        <v>50</v>
      </c>
      <c r="E22" s="27"/>
      <c r="F22" s="349" t="s">
        <v>134</v>
      </c>
      <c r="G22" s="331"/>
      <c r="H22" s="352"/>
    </row>
    <row r="23" spans="1:8" ht="142.5" customHeight="1">
      <c r="A23" s="463"/>
      <c r="B23" s="349" t="s">
        <v>0</v>
      </c>
      <c r="C23" s="334" t="s">
        <v>122</v>
      </c>
      <c r="D23" s="358" t="s">
        <v>50</v>
      </c>
      <c r="E23" s="27"/>
      <c r="F23" s="349" t="s">
        <v>0</v>
      </c>
      <c r="G23" s="331"/>
      <c r="H23" s="352"/>
    </row>
    <row r="24" spans="1:8" ht="94.15" customHeight="1">
      <c r="A24" s="463"/>
      <c r="B24" s="337" t="s">
        <v>183</v>
      </c>
      <c r="C24" s="334" t="s">
        <v>184</v>
      </c>
      <c r="D24" s="358" t="s">
        <v>50</v>
      </c>
      <c r="E24" s="27"/>
      <c r="F24" s="337" t="s">
        <v>183</v>
      </c>
      <c r="G24" s="331"/>
      <c r="H24" s="352"/>
    </row>
    <row r="25" spans="1:8" ht="111.75" customHeight="1">
      <c r="A25" s="463"/>
      <c r="B25" s="349" t="s">
        <v>547</v>
      </c>
      <c r="C25" s="334" t="s">
        <v>548</v>
      </c>
      <c r="D25" s="28" t="s">
        <v>66</v>
      </c>
      <c r="E25" s="27"/>
      <c r="F25" s="349" t="s">
        <v>547</v>
      </c>
      <c r="G25" s="331"/>
      <c r="H25" s="352"/>
    </row>
    <row r="26" spans="1:8" ht="105.75" customHeight="1">
      <c r="A26" s="463"/>
      <c r="B26" s="349" t="s">
        <v>549</v>
      </c>
      <c r="C26" s="334" t="s">
        <v>550</v>
      </c>
      <c r="D26" s="358" t="s">
        <v>50</v>
      </c>
      <c r="E26" s="27"/>
      <c r="F26" s="349" t="s">
        <v>549</v>
      </c>
      <c r="G26" s="331"/>
      <c r="H26" s="352"/>
    </row>
    <row r="27" spans="1:8" ht="84" customHeight="1">
      <c r="A27" s="463"/>
      <c r="B27" s="321" t="s">
        <v>193</v>
      </c>
      <c r="C27" s="335" t="s">
        <v>29</v>
      </c>
      <c r="D27" s="28" t="s">
        <v>406</v>
      </c>
      <c r="E27" s="27">
        <v>164.06</v>
      </c>
      <c r="F27" s="349" t="s">
        <v>193</v>
      </c>
      <c r="G27" s="331"/>
      <c r="H27" s="352"/>
    </row>
    <row r="28" spans="1:8" ht="84" customHeight="1">
      <c r="A28" s="463"/>
      <c r="B28" s="349" t="s">
        <v>61</v>
      </c>
      <c r="C28" s="334" t="s">
        <v>62</v>
      </c>
      <c r="D28" s="358" t="s">
        <v>50</v>
      </c>
      <c r="E28" s="27"/>
      <c r="F28" s="349" t="s">
        <v>61</v>
      </c>
      <c r="G28" s="331"/>
      <c r="H28" s="352"/>
    </row>
    <row r="29" spans="1:8" ht="84" customHeight="1">
      <c r="A29" s="463"/>
      <c r="B29" s="349" t="s">
        <v>603</v>
      </c>
      <c r="C29" s="334" t="s">
        <v>604</v>
      </c>
      <c r="D29" s="358" t="s">
        <v>50</v>
      </c>
      <c r="E29" s="27"/>
      <c r="F29" s="349" t="s">
        <v>603</v>
      </c>
      <c r="G29" s="327"/>
    </row>
    <row r="30" spans="1:8" ht="87.75" customHeight="1">
      <c r="A30" s="463"/>
      <c r="B30" s="337" t="s">
        <v>53</v>
      </c>
      <c r="C30" s="334" t="s">
        <v>218</v>
      </c>
      <c r="D30" s="358" t="s">
        <v>50</v>
      </c>
      <c r="E30" s="27"/>
      <c r="F30" s="337" t="s">
        <v>53</v>
      </c>
      <c r="G30" s="331"/>
      <c r="H30" s="352"/>
    </row>
    <row r="31" spans="1:8" ht="87.75" customHeight="1">
      <c r="A31" s="463"/>
      <c r="B31" s="337" t="s">
        <v>99</v>
      </c>
      <c r="C31" s="334" t="s">
        <v>244</v>
      </c>
      <c r="D31" s="28" t="s">
        <v>406</v>
      </c>
      <c r="E31" s="27">
        <v>429.69</v>
      </c>
      <c r="F31" s="337" t="s">
        <v>99</v>
      </c>
      <c r="G31" s="331"/>
      <c r="H31" s="353"/>
    </row>
    <row r="32" spans="1:8" ht="84" customHeight="1">
      <c r="A32" s="463"/>
      <c r="B32" s="337" t="s">
        <v>128</v>
      </c>
      <c r="C32" s="334" t="s">
        <v>30</v>
      </c>
      <c r="D32" s="358" t="s">
        <v>50</v>
      </c>
      <c r="E32" s="27"/>
      <c r="F32" s="337" t="s">
        <v>128</v>
      </c>
      <c r="G32" s="331"/>
      <c r="H32" s="352"/>
    </row>
    <row r="33" spans="1:8" ht="100.5" customHeight="1">
      <c r="A33" s="463"/>
      <c r="B33" s="337" t="s">
        <v>55</v>
      </c>
      <c r="C33" s="334" t="s">
        <v>103</v>
      </c>
      <c r="D33" s="358" t="s">
        <v>50</v>
      </c>
      <c r="E33" s="27"/>
      <c r="F33" s="337" t="s">
        <v>55</v>
      </c>
      <c r="G33" s="331"/>
      <c r="H33" s="352"/>
    </row>
    <row r="34" spans="1:8" ht="91.5" customHeight="1">
      <c r="A34" s="463"/>
      <c r="B34" s="337" t="s">
        <v>32</v>
      </c>
      <c r="C34" s="334" t="s">
        <v>287</v>
      </c>
      <c r="D34" s="28" t="s">
        <v>66</v>
      </c>
      <c r="E34" s="27"/>
      <c r="F34" s="337" t="s">
        <v>32</v>
      </c>
      <c r="G34" s="331"/>
      <c r="H34" s="352"/>
    </row>
    <row r="35" spans="1:8" ht="84" customHeight="1">
      <c r="A35" s="463"/>
      <c r="B35" s="337" t="s">
        <v>173</v>
      </c>
      <c r="C35" s="334" t="s">
        <v>454</v>
      </c>
      <c r="D35" s="28" t="s">
        <v>406</v>
      </c>
      <c r="E35" s="27">
        <v>687.5</v>
      </c>
      <c r="F35" s="337" t="s">
        <v>173</v>
      </c>
      <c r="G35" s="331"/>
      <c r="H35" s="352"/>
    </row>
    <row r="36" spans="1:8" ht="96" customHeight="1">
      <c r="A36" s="463"/>
      <c r="B36" s="337" t="s">
        <v>31</v>
      </c>
      <c r="C36" s="334" t="s">
        <v>341</v>
      </c>
      <c r="D36" s="338" t="s">
        <v>50</v>
      </c>
      <c r="E36" s="27"/>
      <c r="F36" s="337" t="s">
        <v>31</v>
      </c>
      <c r="G36" s="331" t="s">
        <v>564</v>
      </c>
      <c r="H36" s="352"/>
    </row>
    <row r="37" spans="1:8" ht="84" customHeight="1">
      <c r="A37" s="463"/>
      <c r="B37" s="337" t="s">
        <v>41</v>
      </c>
      <c r="C37" s="335" t="s">
        <v>37</v>
      </c>
      <c r="D37" s="28" t="s">
        <v>406</v>
      </c>
      <c r="E37" s="27">
        <v>23.44</v>
      </c>
      <c r="F37" s="337" t="s">
        <v>41</v>
      </c>
      <c r="G37" s="331"/>
      <c r="H37" s="352"/>
    </row>
    <row r="38" spans="1:8" ht="84" customHeight="1">
      <c r="A38" s="463"/>
      <c r="B38" s="337" t="s">
        <v>125</v>
      </c>
      <c r="C38" s="335" t="s">
        <v>359</v>
      </c>
      <c r="D38" s="28" t="s">
        <v>406</v>
      </c>
      <c r="E38" s="27">
        <v>171.88</v>
      </c>
      <c r="F38" s="337" t="s">
        <v>125</v>
      </c>
      <c r="G38" s="331"/>
      <c r="H38" s="352"/>
    </row>
    <row r="39" spans="1:8" ht="84" customHeight="1">
      <c r="A39" s="463"/>
      <c r="B39" s="337" t="s">
        <v>102</v>
      </c>
      <c r="C39" s="335" t="s">
        <v>89</v>
      </c>
      <c r="D39" s="338" t="s">
        <v>50</v>
      </c>
      <c r="E39" s="27"/>
      <c r="F39" s="337" t="s">
        <v>102</v>
      </c>
      <c r="G39" s="331"/>
      <c r="H39" s="352"/>
    </row>
    <row r="40" spans="1:8" ht="84" customHeight="1">
      <c r="A40" s="463"/>
      <c r="B40" s="337" t="s">
        <v>95</v>
      </c>
      <c r="C40" s="335" t="s">
        <v>117</v>
      </c>
      <c r="D40" s="338" t="s">
        <v>50</v>
      </c>
      <c r="E40" s="27"/>
      <c r="F40" s="337" t="s">
        <v>95</v>
      </c>
      <c r="G40" s="331"/>
      <c r="H40" s="352"/>
    </row>
    <row r="41" spans="1:8" ht="84" customHeight="1">
      <c r="A41" s="463"/>
      <c r="B41" s="337" t="s">
        <v>33</v>
      </c>
      <c r="C41" s="335" t="s">
        <v>240</v>
      </c>
      <c r="D41" s="28" t="s">
        <v>406</v>
      </c>
      <c r="E41" s="27">
        <v>468.75</v>
      </c>
      <c r="F41" s="337" t="s">
        <v>33</v>
      </c>
      <c r="G41" s="331"/>
      <c r="H41" s="352"/>
    </row>
    <row r="42" spans="1:8" ht="84" customHeight="1">
      <c r="A42" s="463"/>
      <c r="B42" s="337" t="s">
        <v>65</v>
      </c>
      <c r="C42" s="335" t="s">
        <v>40</v>
      </c>
      <c r="D42" s="28" t="s">
        <v>66</v>
      </c>
      <c r="E42" s="27"/>
      <c r="F42" s="337" t="s">
        <v>65</v>
      </c>
      <c r="G42" s="331"/>
      <c r="H42" s="352"/>
    </row>
    <row r="43" spans="1:8" ht="84" customHeight="1">
      <c r="A43" s="463"/>
      <c r="B43" s="337" t="s">
        <v>198</v>
      </c>
      <c r="C43" s="335" t="s">
        <v>455</v>
      </c>
      <c r="D43" s="28" t="s">
        <v>406</v>
      </c>
      <c r="E43" s="27">
        <v>156.25</v>
      </c>
      <c r="F43" s="337" t="s">
        <v>198</v>
      </c>
      <c r="G43" s="331"/>
      <c r="H43" s="352"/>
    </row>
    <row r="44" spans="1:8" ht="84" customHeight="1">
      <c r="A44" s="463"/>
      <c r="B44" s="337" t="s">
        <v>34</v>
      </c>
      <c r="C44" s="334" t="s">
        <v>35</v>
      </c>
      <c r="D44" s="358" t="s">
        <v>50</v>
      </c>
      <c r="E44" s="27"/>
      <c r="F44" s="337" t="s">
        <v>34</v>
      </c>
      <c r="G44" s="331"/>
      <c r="H44" s="353"/>
    </row>
    <row r="45" spans="1:8" ht="84" customHeight="1">
      <c r="A45" s="463"/>
      <c r="B45" s="337" t="s">
        <v>339</v>
      </c>
      <c r="C45" s="335" t="s">
        <v>340</v>
      </c>
      <c r="D45" s="358" t="s">
        <v>50</v>
      </c>
      <c r="E45" s="27"/>
      <c r="F45" s="337" t="s">
        <v>339</v>
      </c>
      <c r="G45" s="331"/>
      <c r="H45" s="352"/>
    </row>
    <row r="46" spans="1:8" ht="84" customHeight="1">
      <c r="A46" s="463"/>
      <c r="B46" s="337" t="s">
        <v>361</v>
      </c>
      <c r="C46" s="335" t="s">
        <v>605</v>
      </c>
      <c r="D46" s="358" t="s">
        <v>50</v>
      </c>
      <c r="E46" s="27"/>
      <c r="F46" s="337" t="s">
        <v>361</v>
      </c>
      <c r="G46" s="331"/>
      <c r="H46" s="352"/>
    </row>
    <row r="47" spans="1:8" ht="84" customHeight="1">
      <c r="A47" s="463"/>
      <c r="B47" s="337" t="s">
        <v>289</v>
      </c>
      <c r="C47" s="334" t="s">
        <v>344</v>
      </c>
      <c r="D47" s="358" t="s">
        <v>50</v>
      </c>
      <c r="E47" s="27"/>
      <c r="F47" s="337" t="s">
        <v>289</v>
      </c>
      <c r="G47" s="331"/>
      <c r="H47" s="352"/>
    </row>
    <row r="48" spans="1:8" ht="200.25" customHeight="1">
      <c r="A48" s="463"/>
      <c r="B48" s="337" t="s">
        <v>124</v>
      </c>
      <c r="C48" s="335" t="s">
        <v>553</v>
      </c>
      <c r="D48" s="358" t="s">
        <v>50</v>
      </c>
      <c r="E48" s="27"/>
      <c r="F48" s="337" t="s">
        <v>124</v>
      </c>
      <c r="G48" s="331"/>
      <c r="H48" s="352"/>
    </row>
    <row r="49" spans="1:8" ht="92.25" customHeight="1">
      <c r="A49" s="463"/>
      <c r="B49" s="337" t="s">
        <v>88</v>
      </c>
      <c r="C49" s="335" t="s">
        <v>72</v>
      </c>
      <c r="D49" s="358" t="s">
        <v>50</v>
      </c>
      <c r="E49" s="27"/>
      <c r="F49" s="337" t="s">
        <v>88</v>
      </c>
      <c r="G49" s="331"/>
      <c r="H49" s="352"/>
    </row>
    <row r="50" spans="1:8" ht="86.25" customHeight="1">
      <c r="A50" s="463"/>
      <c r="B50" s="337" t="s">
        <v>82</v>
      </c>
      <c r="C50" s="335" t="s">
        <v>456</v>
      </c>
      <c r="D50" s="357" t="s">
        <v>406</v>
      </c>
      <c r="E50" s="27">
        <v>93.75</v>
      </c>
      <c r="F50" s="337" t="s">
        <v>82</v>
      </c>
      <c r="G50" s="331"/>
      <c r="H50" s="352"/>
    </row>
    <row r="51" spans="1:8" ht="84" customHeight="1">
      <c r="A51" s="463"/>
      <c r="B51" s="337" t="s">
        <v>404</v>
      </c>
      <c r="C51" s="334" t="s">
        <v>457</v>
      </c>
      <c r="D51" s="357" t="s">
        <v>406</v>
      </c>
      <c r="E51" s="27">
        <v>390.63</v>
      </c>
      <c r="F51" s="337" t="s">
        <v>404</v>
      </c>
      <c r="G51" s="331"/>
      <c r="H51" s="353"/>
    </row>
    <row r="52" spans="1:8" ht="84" customHeight="1">
      <c r="A52" s="463"/>
      <c r="B52" s="337" t="s">
        <v>58</v>
      </c>
      <c r="C52" s="334" t="s">
        <v>59</v>
      </c>
      <c r="D52" s="358" t="s">
        <v>50</v>
      </c>
      <c r="E52" s="27"/>
      <c r="F52" s="337" t="s">
        <v>58</v>
      </c>
      <c r="G52" s="331"/>
      <c r="H52" s="352"/>
    </row>
    <row r="53" spans="1:8" ht="84" customHeight="1">
      <c r="A53" s="463"/>
      <c r="B53" s="337" t="s">
        <v>64</v>
      </c>
      <c r="C53" s="334" t="s">
        <v>113</v>
      </c>
      <c r="D53" s="358" t="s">
        <v>50</v>
      </c>
      <c r="E53" s="27"/>
      <c r="F53" s="337" t="s">
        <v>64</v>
      </c>
      <c r="G53" s="331"/>
      <c r="H53" s="352"/>
    </row>
    <row r="54" spans="1:8" ht="84" customHeight="1">
      <c r="A54" s="463"/>
      <c r="B54" s="337" t="s">
        <v>13</v>
      </c>
      <c r="C54" s="334" t="s">
        <v>14</v>
      </c>
      <c r="D54" s="358" t="s">
        <v>50</v>
      </c>
      <c r="E54" s="27"/>
      <c r="F54" s="337" t="s">
        <v>13</v>
      </c>
      <c r="G54" s="331"/>
      <c r="H54" s="352"/>
    </row>
    <row r="55" spans="1:8" ht="84" customHeight="1">
      <c r="A55" s="463"/>
      <c r="B55" s="337" t="s">
        <v>447</v>
      </c>
      <c r="C55" s="334" t="s">
        <v>448</v>
      </c>
      <c r="D55" s="358" t="s">
        <v>50</v>
      </c>
      <c r="E55" s="27"/>
      <c r="F55" s="337" t="s">
        <v>447</v>
      </c>
      <c r="G55" s="331"/>
      <c r="H55" s="352"/>
    </row>
    <row r="56" spans="1:8" ht="84" customHeight="1">
      <c r="A56" s="463"/>
      <c r="B56" s="337" t="s">
        <v>83</v>
      </c>
      <c r="C56" s="334" t="s">
        <v>84</v>
      </c>
      <c r="D56" s="338" t="s">
        <v>50</v>
      </c>
      <c r="E56" s="27"/>
      <c r="F56" s="337" t="s">
        <v>83</v>
      </c>
      <c r="G56" s="331" t="s">
        <v>565</v>
      </c>
      <c r="H56" s="352"/>
    </row>
    <row r="57" spans="1:8" ht="84" customHeight="1">
      <c r="A57" s="463"/>
      <c r="B57" s="337" t="s">
        <v>76</v>
      </c>
      <c r="C57" s="334" t="s">
        <v>330</v>
      </c>
      <c r="D57" s="28" t="s">
        <v>66</v>
      </c>
      <c r="E57" s="27"/>
      <c r="F57" s="337" t="s">
        <v>76</v>
      </c>
      <c r="G57" s="331"/>
      <c r="H57" s="352"/>
    </row>
    <row r="58" spans="1:8" ht="84" customHeight="1">
      <c r="A58" s="463"/>
      <c r="B58" s="337" t="s">
        <v>199</v>
      </c>
      <c r="C58" s="334" t="s">
        <v>231</v>
      </c>
      <c r="D58" s="338" t="s">
        <v>50</v>
      </c>
      <c r="E58" s="27"/>
      <c r="F58" s="337" t="s">
        <v>199</v>
      </c>
      <c r="G58" s="327"/>
    </row>
    <row r="59" spans="1:8" ht="84" customHeight="1">
      <c r="A59" s="463"/>
      <c r="B59" s="337" t="s">
        <v>617</v>
      </c>
      <c r="C59" s="334" t="s">
        <v>618</v>
      </c>
      <c r="D59" s="338" t="s">
        <v>50</v>
      </c>
      <c r="E59" s="27"/>
      <c r="F59" s="337" t="s">
        <v>617</v>
      </c>
      <c r="G59" s="327"/>
    </row>
    <row r="60" spans="1:8" ht="84" customHeight="1">
      <c r="A60" s="463"/>
      <c r="B60" s="337" t="s">
        <v>294</v>
      </c>
      <c r="C60" s="334" t="s">
        <v>295</v>
      </c>
      <c r="D60" s="358" t="s">
        <v>50</v>
      </c>
      <c r="E60" s="27"/>
      <c r="F60" s="337" t="s">
        <v>294</v>
      </c>
      <c r="G60" s="331"/>
      <c r="H60" s="352"/>
    </row>
    <row r="61" spans="1:8" ht="84" customHeight="1">
      <c r="A61" s="463"/>
      <c r="B61" s="337" t="s">
        <v>78</v>
      </c>
      <c r="C61" s="334" t="s">
        <v>79</v>
      </c>
      <c r="D61" s="358" t="s">
        <v>50</v>
      </c>
      <c r="E61" s="27"/>
      <c r="F61" s="337" t="s">
        <v>78</v>
      </c>
      <c r="G61" s="331"/>
      <c r="H61" s="352"/>
    </row>
    <row r="62" spans="1:8" ht="90" customHeight="1">
      <c r="A62" s="463"/>
      <c r="B62" s="337" t="s">
        <v>73</v>
      </c>
      <c r="C62" s="334" t="s">
        <v>74</v>
      </c>
      <c r="D62" s="357" t="s">
        <v>406</v>
      </c>
      <c r="E62" s="27">
        <v>62.5</v>
      </c>
      <c r="F62" s="337" t="s">
        <v>73</v>
      </c>
      <c r="G62" s="331"/>
      <c r="H62" s="352"/>
    </row>
    <row r="63" spans="1:8" ht="84" customHeight="1">
      <c r="A63" s="463"/>
      <c r="B63" s="337" t="s">
        <v>12</v>
      </c>
      <c r="C63" s="335" t="s">
        <v>180</v>
      </c>
      <c r="D63" s="357" t="s">
        <v>406</v>
      </c>
      <c r="E63" s="27">
        <v>15.63</v>
      </c>
      <c r="F63" s="337" t="s">
        <v>12</v>
      </c>
      <c r="G63" s="331"/>
      <c r="H63" s="352"/>
    </row>
    <row r="64" spans="1:8" ht="84" customHeight="1">
      <c r="A64" s="463"/>
      <c r="B64" s="337" t="s">
        <v>606</v>
      </c>
      <c r="C64" s="335" t="s">
        <v>405</v>
      </c>
      <c r="D64" s="358" t="s">
        <v>50</v>
      </c>
      <c r="E64" s="27"/>
      <c r="F64" s="337" t="s">
        <v>409</v>
      </c>
      <c r="G64" s="331"/>
      <c r="H64" s="352"/>
    </row>
    <row r="65" spans="1:119" ht="105" customHeight="1">
      <c r="A65" s="463"/>
      <c r="B65" s="337" t="s">
        <v>587</v>
      </c>
      <c r="C65" s="335" t="s">
        <v>619</v>
      </c>
      <c r="D65" s="358" t="s">
        <v>50</v>
      </c>
      <c r="E65" s="27"/>
      <c r="F65" s="337" t="s">
        <v>587</v>
      </c>
      <c r="G65" s="331"/>
      <c r="H65" s="352"/>
    </row>
    <row r="66" spans="1:119" ht="105" customHeight="1">
      <c r="A66" s="463"/>
      <c r="B66" s="337" t="s">
        <v>342</v>
      </c>
      <c r="C66" s="335" t="s">
        <v>343</v>
      </c>
      <c r="D66" s="358" t="s">
        <v>50</v>
      </c>
      <c r="E66" s="27"/>
      <c r="F66" s="337" t="s">
        <v>342</v>
      </c>
      <c r="G66" s="331" t="s">
        <v>566</v>
      </c>
      <c r="H66" s="352"/>
    </row>
    <row r="67" spans="1:119" ht="105" customHeight="1">
      <c r="A67" s="463"/>
      <c r="B67" s="337" t="s">
        <v>410</v>
      </c>
      <c r="C67" s="335" t="s">
        <v>411</v>
      </c>
      <c r="D67" s="270" t="s">
        <v>406</v>
      </c>
      <c r="E67" s="27">
        <v>625</v>
      </c>
      <c r="F67" s="337" t="s">
        <v>410</v>
      </c>
      <c r="G67" s="331"/>
      <c r="H67" s="352"/>
    </row>
    <row r="68" spans="1:119" ht="84" customHeight="1">
      <c r="A68" s="463"/>
      <c r="B68" s="337" t="s">
        <v>136</v>
      </c>
      <c r="C68" s="335" t="s">
        <v>85</v>
      </c>
      <c r="D68" s="270" t="s">
        <v>406</v>
      </c>
      <c r="E68" s="27">
        <v>46.88</v>
      </c>
      <c r="F68" s="337" t="s">
        <v>136</v>
      </c>
      <c r="G68" s="331"/>
      <c r="H68" s="352"/>
    </row>
    <row r="69" spans="1:119" ht="84" customHeight="1">
      <c r="A69" s="463"/>
      <c r="B69" s="337" t="s">
        <v>10</v>
      </c>
      <c r="C69" s="334" t="s">
        <v>11</v>
      </c>
      <c r="D69" s="338" t="s">
        <v>50</v>
      </c>
      <c r="E69" s="27"/>
      <c r="F69" s="337" t="s">
        <v>10</v>
      </c>
      <c r="G69" s="331"/>
      <c r="H69" s="352"/>
    </row>
    <row r="70" spans="1:119" ht="84" customHeight="1">
      <c r="A70" s="463"/>
      <c r="B70" s="337" t="s">
        <v>60</v>
      </c>
      <c r="C70" s="334" t="s">
        <v>86</v>
      </c>
      <c r="D70" s="338" t="s">
        <v>50</v>
      </c>
      <c r="E70" s="27"/>
      <c r="F70" s="337" t="s">
        <v>60</v>
      </c>
      <c r="G70" s="331"/>
      <c r="H70" s="352"/>
    </row>
    <row r="71" spans="1:119" ht="84" customHeight="1">
      <c r="A71" s="463"/>
      <c r="B71" s="337" t="s">
        <v>600</v>
      </c>
      <c r="C71" s="334" t="s">
        <v>607</v>
      </c>
      <c r="D71" s="270" t="s">
        <v>406</v>
      </c>
      <c r="E71" s="27">
        <v>78.13</v>
      </c>
      <c r="F71" s="337" t="s">
        <v>600</v>
      </c>
      <c r="G71" s="331"/>
      <c r="H71" s="352"/>
    </row>
    <row r="72" spans="1:119" ht="81" customHeight="1">
      <c r="A72" s="463"/>
      <c r="B72" s="337" t="s">
        <v>286</v>
      </c>
      <c r="C72" s="335" t="s">
        <v>323</v>
      </c>
      <c r="D72" s="270" t="s">
        <v>406</v>
      </c>
      <c r="E72" s="27">
        <v>117.19</v>
      </c>
      <c r="F72" s="337" t="s">
        <v>286</v>
      </c>
      <c r="G72" s="331"/>
      <c r="H72" s="352"/>
      <c r="I72" s="352"/>
      <c r="J72" s="355"/>
      <c r="K72" s="354"/>
      <c r="L72" s="354"/>
    </row>
    <row r="73" spans="1:119" ht="81" customHeight="1">
      <c r="A73" s="463"/>
      <c r="B73" s="337" t="s">
        <v>551</v>
      </c>
      <c r="C73" s="335" t="s">
        <v>552</v>
      </c>
      <c r="D73" s="270" t="s">
        <v>406</v>
      </c>
      <c r="E73" s="27">
        <v>19.53</v>
      </c>
      <c r="F73" s="337" t="s">
        <v>551</v>
      </c>
      <c r="G73" s="331"/>
      <c r="H73" s="352"/>
      <c r="I73" s="352"/>
      <c r="J73" s="355"/>
      <c r="K73" s="354"/>
      <c r="L73" s="354"/>
    </row>
    <row r="74" spans="1:119" ht="84" customHeight="1">
      <c r="A74" s="463"/>
      <c r="B74" s="337" t="s">
        <v>106</v>
      </c>
      <c r="C74" s="335" t="s">
        <v>290</v>
      </c>
      <c r="D74" s="270" t="s">
        <v>406</v>
      </c>
      <c r="E74" s="27">
        <v>117.19</v>
      </c>
      <c r="F74" s="337" t="s">
        <v>106</v>
      </c>
      <c r="G74" s="331"/>
      <c r="H74" s="184"/>
      <c r="K74" s="354"/>
      <c r="L74" s="354"/>
    </row>
    <row r="75" spans="1:119" ht="84" customHeight="1">
      <c r="A75" s="463"/>
      <c r="B75" s="337" t="s">
        <v>433</v>
      </c>
      <c r="C75" s="335" t="s">
        <v>608</v>
      </c>
      <c r="D75" s="269" t="s">
        <v>406</v>
      </c>
      <c r="E75" s="27">
        <v>195.31</v>
      </c>
      <c r="F75" s="81" t="s">
        <v>433</v>
      </c>
      <c r="G75" s="363"/>
      <c r="I75" s="354"/>
      <c r="J75" s="354"/>
    </row>
    <row r="76" spans="1:119" ht="84" customHeight="1">
      <c r="A76" s="463"/>
      <c r="B76" s="337" t="s">
        <v>521</v>
      </c>
      <c r="C76" s="335" t="s">
        <v>609</v>
      </c>
      <c r="D76" s="269" t="s">
        <v>406</v>
      </c>
      <c r="E76" s="27">
        <v>273.44</v>
      </c>
      <c r="F76" s="81" t="s">
        <v>521</v>
      </c>
      <c r="G76" s="363"/>
      <c r="I76" s="354"/>
      <c r="J76" s="354"/>
    </row>
    <row r="77" spans="1:119" ht="84" customHeight="1">
      <c r="A77" s="463"/>
      <c r="B77" s="337" t="s">
        <v>526</v>
      </c>
      <c r="C77" s="335" t="s">
        <v>610</v>
      </c>
      <c r="D77" s="28" t="s">
        <v>406</v>
      </c>
      <c r="E77" s="27">
        <v>273.44</v>
      </c>
      <c r="F77" s="81" t="s">
        <v>526</v>
      </c>
      <c r="G77" s="363"/>
      <c r="I77" s="354"/>
      <c r="J77" s="354"/>
    </row>
    <row r="78" spans="1:119" ht="84" customHeight="1" thickBot="1">
      <c r="A78" s="187"/>
      <c r="B78" s="337" t="s">
        <v>595</v>
      </c>
      <c r="C78" s="335" t="s">
        <v>599</v>
      </c>
      <c r="D78" s="338" t="s">
        <v>50</v>
      </c>
      <c r="E78" s="27"/>
      <c r="F78" s="81" t="s">
        <v>595</v>
      </c>
      <c r="G78" s="327"/>
      <c r="I78" s="354"/>
      <c r="J78" s="354"/>
    </row>
    <row r="79" spans="1:119" ht="130.5" customHeight="1" thickBot="1">
      <c r="A79" s="17"/>
      <c r="B79" s="21"/>
      <c r="C79" s="457" t="s">
        <v>345</v>
      </c>
      <c r="D79" s="458"/>
      <c r="E79" s="458"/>
      <c r="F79" s="458"/>
      <c r="G79" s="459"/>
      <c r="H79" s="352"/>
      <c r="I79" s="355"/>
      <c r="K79" s="354"/>
      <c r="L79" s="354"/>
    </row>
    <row r="80" spans="1:119" s="234" customFormat="1" ht="167.25" customHeight="1" thickBot="1">
      <c r="A80" s="290"/>
      <c r="B80" s="291"/>
      <c r="C80" s="457" t="s">
        <v>407</v>
      </c>
      <c r="D80" s="458"/>
      <c r="E80" s="458"/>
      <c r="F80" s="458"/>
      <c r="G80" s="459"/>
      <c r="H80" s="279"/>
      <c r="I80" s="279"/>
      <c r="J80" s="279"/>
      <c r="K80" s="279"/>
      <c r="L80" s="279"/>
      <c r="M80" s="279"/>
      <c r="N80" s="279"/>
      <c r="O80" s="279"/>
      <c r="P80" s="279"/>
      <c r="Q80" s="279"/>
      <c r="R80" s="279"/>
      <c r="S80" s="279"/>
      <c r="T80" s="279"/>
      <c r="U80" s="279"/>
      <c r="V80" s="279"/>
      <c r="W80" s="279"/>
      <c r="X80" s="279"/>
      <c r="Y80" s="279"/>
      <c r="Z80" s="279"/>
      <c r="AA80" s="279"/>
      <c r="AB80" s="279"/>
      <c r="AC80" s="279"/>
      <c r="AD80" s="279"/>
      <c r="AE80" s="279"/>
      <c r="AF80" s="279"/>
      <c r="AG80" s="279"/>
      <c r="AH80" s="279"/>
      <c r="AI80" s="279"/>
      <c r="AJ80" s="328"/>
      <c r="AK80" s="328"/>
      <c r="AL80" s="328"/>
      <c r="AM80" s="328"/>
      <c r="AN80" s="328"/>
      <c r="AO80" s="328"/>
      <c r="AP80" s="328"/>
      <c r="AQ80" s="328"/>
      <c r="AR80" s="328"/>
      <c r="AS80" s="328"/>
      <c r="AT80" s="328"/>
      <c r="AU80" s="328"/>
      <c r="AV80" s="328"/>
      <c r="AW80" s="328"/>
      <c r="AX80" s="328"/>
      <c r="AY80" s="328"/>
      <c r="AZ80" s="328"/>
      <c r="BA80" s="328"/>
      <c r="BB80" s="328"/>
      <c r="BC80" s="328"/>
      <c r="BD80" s="328"/>
      <c r="BE80" s="328"/>
      <c r="BF80" s="328"/>
      <c r="BG80" s="328"/>
      <c r="BH80" s="328"/>
      <c r="BI80" s="328"/>
      <c r="BJ80" s="328"/>
      <c r="BK80" s="328"/>
      <c r="BL80" s="328"/>
      <c r="BM80" s="328"/>
      <c r="BN80" s="328"/>
      <c r="BO80" s="328"/>
      <c r="BP80" s="328"/>
      <c r="BQ80" s="328"/>
      <c r="BR80" s="328"/>
      <c r="BS80" s="328"/>
      <c r="BT80" s="328"/>
      <c r="BU80" s="328"/>
      <c r="BV80" s="328"/>
      <c r="BW80" s="328"/>
      <c r="BX80" s="328"/>
      <c r="BY80" s="328"/>
      <c r="BZ80" s="328"/>
      <c r="CA80" s="328"/>
      <c r="CB80" s="328"/>
      <c r="CC80" s="328"/>
      <c r="CD80" s="328"/>
      <c r="CE80" s="328"/>
      <c r="CF80" s="328"/>
      <c r="CG80" s="328"/>
      <c r="CH80" s="328"/>
      <c r="CI80" s="328"/>
      <c r="CJ80" s="328"/>
      <c r="CK80" s="328"/>
      <c r="CL80" s="328"/>
      <c r="CM80" s="328"/>
      <c r="CN80" s="328"/>
      <c r="CO80" s="328"/>
      <c r="CP80" s="328"/>
      <c r="CQ80" s="328"/>
      <c r="CR80" s="328"/>
      <c r="CS80" s="328"/>
      <c r="CT80" s="328"/>
      <c r="CU80" s="328"/>
      <c r="CV80" s="328"/>
      <c r="CW80" s="328"/>
      <c r="CX80" s="328"/>
      <c r="CY80" s="328"/>
      <c r="CZ80" s="328"/>
      <c r="DA80" s="328"/>
      <c r="DB80" s="328"/>
      <c r="DC80" s="328"/>
      <c r="DD80" s="328"/>
      <c r="DE80" s="328"/>
      <c r="DF80" s="328"/>
      <c r="DG80" s="328"/>
      <c r="DH80" s="328"/>
      <c r="DI80" s="328"/>
      <c r="DJ80" s="328"/>
      <c r="DK80" s="328"/>
      <c r="DL80" s="328"/>
      <c r="DM80" s="328"/>
      <c r="DN80" s="328"/>
      <c r="DO80" s="328"/>
    </row>
    <row r="81" spans="11:12" ht="32.25">
      <c r="K81" s="354"/>
      <c r="L81" s="354"/>
    </row>
  </sheetData>
  <mergeCells count="17">
    <mergeCell ref="C80:G80"/>
    <mergeCell ref="B11:C11"/>
    <mergeCell ref="E11:G11"/>
    <mergeCell ref="B12:C12"/>
    <mergeCell ref="F12:F13"/>
    <mergeCell ref="B13:C13"/>
    <mergeCell ref="C79:G79"/>
    <mergeCell ref="A1:A77"/>
    <mergeCell ref="B1:C6"/>
    <mergeCell ref="B7:C7"/>
    <mergeCell ref="E7:G7"/>
    <mergeCell ref="B8:C8"/>
    <mergeCell ref="E8:G8"/>
    <mergeCell ref="B9:C9"/>
    <mergeCell ref="E9:G9"/>
    <mergeCell ref="B10:C10"/>
    <mergeCell ref="E10:G10"/>
  </mergeCells>
  <hyperlinks>
    <hyperlink ref="B12:C12"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6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00"/>
  </sheetPr>
  <dimension ref="A1:EX80"/>
  <sheetViews>
    <sheetView view="pageBreakPreview" zoomScale="25" zoomScaleNormal="75" zoomScaleSheetLayoutView="70" workbookViewId="0">
      <pane xSplit="1" ySplit="13" topLeftCell="B14" activePane="bottomRight" state="frozen"/>
      <selection activeCell="G42" sqref="G42"/>
      <selection pane="topRight" activeCell="G42" sqref="G42"/>
      <selection pane="bottomLeft" activeCell="G42" sqref="G42"/>
      <selection pane="bottomRight" activeCell="E60" sqref="E60"/>
    </sheetView>
  </sheetViews>
  <sheetFormatPr defaultRowHeight="12.75"/>
  <cols>
    <col min="1" max="1" width="21.42578125" style="328" customWidth="1"/>
    <col min="2" max="2" width="21.85546875" style="16" customWidth="1"/>
    <col min="3" max="3" width="207" style="19" customWidth="1"/>
    <col min="4" max="4" width="56.5703125" style="19" customWidth="1"/>
    <col min="5" max="5" width="45" style="19" customWidth="1"/>
    <col min="6" max="6" width="20.42578125" style="17" customWidth="1"/>
    <col min="7" max="7" width="221.5703125" style="18" customWidth="1"/>
    <col min="8" max="8" width="37.140625" style="328" customWidth="1"/>
    <col min="9" max="9" width="42.28515625" style="328" customWidth="1"/>
    <col min="10" max="10" width="46.85546875" style="328" customWidth="1"/>
    <col min="11" max="11" width="15.42578125" style="328" customWidth="1"/>
    <col min="12" max="12" width="20.5703125" style="328" customWidth="1"/>
    <col min="13" max="16384" width="9.140625" style="328"/>
  </cols>
  <sheetData>
    <row r="1" spans="1:154" s="329" customFormat="1" ht="111.75" customHeight="1">
      <c r="A1" s="462" t="s">
        <v>280</v>
      </c>
      <c r="B1" s="478" t="s">
        <v>623</v>
      </c>
      <c r="C1" s="478"/>
      <c r="D1" s="340">
        <v>500</v>
      </c>
      <c r="E1" s="73"/>
      <c r="F1" s="341"/>
      <c r="G1" s="342"/>
    </row>
    <row r="2" spans="1:154" s="329" customFormat="1" ht="84" customHeight="1">
      <c r="A2" s="463"/>
      <c r="B2" s="479"/>
      <c r="C2" s="479"/>
      <c r="D2" s="339" t="s">
        <v>96</v>
      </c>
      <c r="E2" s="74"/>
      <c r="F2" s="343"/>
      <c r="G2" s="344"/>
    </row>
    <row r="3" spans="1:154" s="329" customFormat="1" ht="84" customHeight="1">
      <c r="A3" s="463"/>
      <c r="B3" s="479"/>
      <c r="C3" s="479"/>
      <c r="D3" s="339">
        <v>1242</v>
      </c>
      <c r="E3" s="74"/>
      <c r="F3" s="343"/>
      <c r="G3" s="344"/>
    </row>
    <row r="4" spans="1:154" ht="84" customHeight="1">
      <c r="A4" s="463"/>
      <c r="B4" s="479"/>
      <c r="C4" s="479"/>
      <c r="D4" s="339" t="s">
        <v>601</v>
      </c>
      <c r="E4" s="74"/>
      <c r="F4" s="345"/>
      <c r="G4" s="346"/>
    </row>
    <row r="5" spans="1:154" ht="84" customHeight="1">
      <c r="A5" s="463"/>
      <c r="B5" s="479"/>
      <c r="C5" s="479"/>
      <c r="D5" s="339" t="s">
        <v>18</v>
      </c>
      <c r="E5" s="74"/>
      <c r="F5" s="345"/>
      <c r="G5" s="346"/>
    </row>
    <row r="6" spans="1:154" ht="84" customHeight="1">
      <c r="A6" s="463"/>
      <c r="B6" s="479"/>
      <c r="C6" s="479"/>
      <c r="D6" s="339" t="s">
        <v>212</v>
      </c>
      <c r="E6" s="74"/>
      <c r="F6" s="345"/>
      <c r="G6" s="346"/>
    </row>
    <row r="7" spans="1:154" ht="84" customHeight="1">
      <c r="A7" s="463"/>
      <c r="B7" s="471" t="s">
        <v>186</v>
      </c>
      <c r="C7" s="471"/>
      <c r="D7" s="282">
        <f>D8+D9+D10</f>
        <v>17299.995080000001</v>
      </c>
      <c r="E7" s="404" t="s">
        <v>614</v>
      </c>
      <c r="F7" s="405"/>
      <c r="G7" s="406"/>
    </row>
    <row r="8" spans="1:154" ht="84" customHeight="1">
      <c r="A8" s="463"/>
      <c r="B8" s="464" t="s">
        <v>187</v>
      </c>
      <c r="C8" s="464"/>
      <c r="D8" s="69">
        <f>4%*(D10+D11)*110%</f>
        <v>602.34108000000003</v>
      </c>
      <c r="E8" s="434"/>
      <c r="F8" s="435"/>
      <c r="G8" s="436"/>
    </row>
    <row r="9" spans="1:154" ht="84" customHeight="1">
      <c r="A9" s="463"/>
      <c r="B9" s="471" t="s">
        <v>188</v>
      </c>
      <c r="C9" s="471"/>
      <c r="D9" s="186">
        <f>D10*24%</f>
        <v>3231.8040000000001</v>
      </c>
      <c r="E9" s="454"/>
      <c r="F9" s="455"/>
      <c r="G9" s="456"/>
    </row>
    <row r="10" spans="1:154" ht="84" customHeight="1">
      <c r="A10" s="463"/>
      <c r="B10" s="464" t="s">
        <v>189</v>
      </c>
      <c r="C10" s="464"/>
      <c r="D10" s="356">
        <v>13465.85</v>
      </c>
      <c r="E10" s="434"/>
      <c r="F10" s="435"/>
      <c r="G10" s="436"/>
    </row>
    <row r="11" spans="1:154" s="202" customFormat="1" ht="89.25" customHeight="1">
      <c r="A11" s="463"/>
      <c r="B11" s="464" t="s">
        <v>403</v>
      </c>
      <c r="C11" s="464"/>
      <c r="D11" s="356">
        <v>223.72</v>
      </c>
      <c r="E11" s="434"/>
      <c r="F11" s="435"/>
      <c r="G11" s="436"/>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row>
    <row r="12" spans="1:154" ht="84" customHeight="1">
      <c r="A12" s="463"/>
      <c r="B12" s="437" t="s">
        <v>190</v>
      </c>
      <c r="C12" s="420"/>
      <c r="D12" s="332" t="s">
        <v>621</v>
      </c>
      <c r="E12" s="161" t="s">
        <v>189</v>
      </c>
      <c r="F12" s="438" t="s">
        <v>191</v>
      </c>
      <c r="G12" s="372" t="s">
        <v>200</v>
      </c>
    </row>
    <row r="13" spans="1:154" ht="84" customHeight="1">
      <c r="A13" s="463"/>
      <c r="B13" s="470" t="s">
        <v>48</v>
      </c>
      <c r="C13" s="470"/>
      <c r="D13" s="350"/>
      <c r="E13" s="178"/>
      <c r="F13" s="439"/>
      <c r="G13" s="351"/>
    </row>
    <row r="14" spans="1:154" ht="84" customHeight="1">
      <c r="A14" s="463"/>
      <c r="B14" s="347" t="s">
        <v>300</v>
      </c>
      <c r="C14" s="333" t="s">
        <v>20</v>
      </c>
      <c r="D14" s="28" t="s">
        <v>66</v>
      </c>
      <c r="E14" s="26"/>
      <c r="F14" s="383" t="s">
        <v>300</v>
      </c>
      <c r="G14" s="373"/>
    </row>
    <row r="15" spans="1:154" ht="84" customHeight="1">
      <c r="A15" s="463"/>
      <c r="B15" s="347" t="s">
        <v>301</v>
      </c>
      <c r="C15" s="333" t="s">
        <v>166</v>
      </c>
      <c r="D15" s="338" t="s">
        <v>50</v>
      </c>
      <c r="E15" s="26"/>
      <c r="F15" s="348" t="s">
        <v>301</v>
      </c>
      <c r="G15" s="331"/>
    </row>
    <row r="16" spans="1:154" ht="86.25" customHeight="1">
      <c r="A16" s="463"/>
      <c r="B16" s="348" t="s">
        <v>195</v>
      </c>
      <c r="C16" s="333" t="s">
        <v>177</v>
      </c>
      <c r="D16" s="338" t="s">
        <v>50</v>
      </c>
      <c r="E16" s="26"/>
      <c r="F16" s="348" t="s">
        <v>195</v>
      </c>
      <c r="G16" s="331"/>
    </row>
    <row r="17" spans="1:8" ht="84" customHeight="1">
      <c r="A17" s="463"/>
      <c r="B17" s="348" t="s">
        <v>49</v>
      </c>
      <c r="C17" s="334" t="s">
        <v>178</v>
      </c>
      <c r="D17" s="338" t="s">
        <v>50</v>
      </c>
      <c r="E17" s="26"/>
      <c r="F17" s="348" t="s">
        <v>49</v>
      </c>
      <c r="G17" s="331"/>
    </row>
    <row r="18" spans="1:8" ht="84" customHeight="1">
      <c r="A18" s="463"/>
      <c r="B18" s="348" t="s">
        <v>179</v>
      </c>
      <c r="C18" s="333" t="s">
        <v>209</v>
      </c>
      <c r="D18" s="338" t="s">
        <v>50</v>
      </c>
      <c r="E18" s="26"/>
      <c r="F18" s="348" t="s">
        <v>179</v>
      </c>
      <c r="G18" s="331"/>
    </row>
    <row r="19" spans="1:8" ht="84" customHeight="1">
      <c r="A19" s="463"/>
      <c r="B19" s="348" t="s">
        <v>333</v>
      </c>
      <c r="C19" s="333" t="s">
        <v>453</v>
      </c>
      <c r="D19" s="338" t="s">
        <v>50</v>
      </c>
      <c r="E19" s="27"/>
      <c r="F19" s="348" t="s">
        <v>333</v>
      </c>
      <c r="G19" s="331"/>
    </row>
    <row r="20" spans="1:8" ht="84" customHeight="1">
      <c r="A20" s="463"/>
      <c r="B20" s="349" t="s">
        <v>51</v>
      </c>
      <c r="C20" s="334" t="s">
        <v>52</v>
      </c>
      <c r="D20" s="358" t="s">
        <v>50</v>
      </c>
      <c r="E20" s="27"/>
      <c r="F20" s="349" t="s">
        <v>51</v>
      </c>
      <c r="G20" s="331"/>
      <c r="H20" s="352"/>
    </row>
    <row r="21" spans="1:8" ht="84" customHeight="1">
      <c r="A21" s="463"/>
      <c r="B21" s="349" t="s">
        <v>138</v>
      </c>
      <c r="C21" s="334" t="s">
        <v>602</v>
      </c>
      <c r="D21" s="358" t="s">
        <v>50</v>
      </c>
      <c r="E21" s="27"/>
      <c r="F21" s="349" t="s">
        <v>138</v>
      </c>
      <c r="G21" s="331"/>
      <c r="H21" s="352"/>
    </row>
    <row r="22" spans="1:8" ht="84" customHeight="1">
      <c r="A22" s="463"/>
      <c r="B22" s="349" t="s">
        <v>134</v>
      </c>
      <c r="C22" s="334" t="s">
        <v>135</v>
      </c>
      <c r="D22" s="358" t="s">
        <v>50</v>
      </c>
      <c r="E22" s="27"/>
      <c r="F22" s="349" t="s">
        <v>134</v>
      </c>
      <c r="G22" s="331"/>
      <c r="H22" s="352"/>
    </row>
    <row r="23" spans="1:8" ht="142.5" customHeight="1">
      <c r="A23" s="463"/>
      <c r="B23" s="349" t="s">
        <v>0</v>
      </c>
      <c r="C23" s="334" t="s">
        <v>122</v>
      </c>
      <c r="D23" s="358" t="s">
        <v>50</v>
      </c>
      <c r="E23" s="27"/>
      <c r="F23" s="349" t="s">
        <v>0</v>
      </c>
      <c r="G23" s="331"/>
      <c r="H23" s="352"/>
    </row>
    <row r="24" spans="1:8" ht="94.15" customHeight="1">
      <c r="A24" s="463"/>
      <c r="B24" s="337" t="s">
        <v>183</v>
      </c>
      <c r="C24" s="334" t="s">
        <v>184</v>
      </c>
      <c r="D24" s="358" t="s">
        <v>50</v>
      </c>
      <c r="E24" s="27"/>
      <c r="F24" s="337" t="s">
        <v>183</v>
      </c>
      <c r="G24" s="331"/>
      <c r="H24" s="352"/>
    </row>
    <row r="25" spans="1:8" ht="111.75" customHeight="1">
      <c r="A25" s="463"/>
      <c r="B25" s="349" t="s">
        <v>547</v>
      </c>
      <c r="C25" s="334" t="s">
        <v>548</v>
      </c>
      <c r="D25" s="28" t="s">
        <v>66</v>
      </c>
      <c r="E25" s="27"/>
      <c r="F25" s="349" t="s">
        <v>547</v>
      </c>
      <c r="G25" s="331"/>
      <c r="H25" s="352"/>
    </row>
    <row r="26" spans="1:8" ht="105.75" customHeight="1">
      <c r="A26" s="463"/>
      <c r="B26" s="349" t="s">
        <v>549</v>
      </c>
      <c r="C26" s="334" t="s">
        <v>550</v>
      </c>
      <c r="D26" s="358" t="s">
        <v>50</v>
      </c>
      <c r="E26" s="27"/>
      <c r="F26" s="349" t="s">
        <v>549</v>
      </c>
      <c r="G26" s="331"/>
      <c r="H26" s="352"/>
    </row>
    <row r="27" spans="1:8" ht="84" customHeight="1">
      <c r="A27" s="463"/>
      <c r="B27" s="321" t="s">
        <v>193</v>
      </c>
      <c r="C27" s="335" t="s">
        <v>29</v>
      </c>
      <c r="D27" s="28" t="s">
        <v>66</v>
      </c>
      <c r="E27" s="27"/>
      <c r="F27" s="349" t="s">
        <v>193</v>
      </c>
      <c r="G27" s="331"/>
      <c r="H27" s="352"/>
    </row>
    <row r="28" spans="1:8" ht="84" customHeight="1">
      <c r="A28" s="463"/>
      <c r="B28" s="349" t="s">
        <v>61</v>
      </c>
      <c r="C28" s="334" t="s">
        <v>62</v>
      </c>
      <c r="D28" s="358" t="s">
        <v>50</v>
      </c>
      <c r="E28" s="27"/>
      <c r="F28" s="349" t="s">
        <v>61</v>
      </c>
      <c r="G28" s="331"/>
      <c r="H28" s="352"/>
    </row>
    <row r="29" spans="1:8" ht="84" customHeight="1">
      <c r="A29" s="463"/>
      <c r="B29" s="349" t="s">
        <v>603</v>
      </c>
      <c r="C29" s="334" t="s">
        <v>604</v>
      </c>
      <c r="D29" s="358" t="s">
        <v>50</v>
      </c>
      <c r="E29" s="27"/>
      <c r="F29" s="349" t="s">
        <v>603</v>
      </c>
      <c r="G29" s="327"/>
    </row>
    <row r="30" spans="1:8" ht="87.75" customHeight="1">
      <c r="A30" s="463"/>
      <c r="B30" s="337" t="s">
        <v>53</v>
      </c>
      <c r="C30" s="334" t="s">
        <v>218</v>
      </c>
      <c r="D30" s="358" t="s">
        <v>50</v>
      </c>
      <c r="E30" s="27"/>
      <c r="F30" s="337" t="s">
        <v>53</v>
      </c>
      <c r="G30" s="331"/>
      <c r="H30" s="352"/>
    </row>
    <row r="31" spans="1:8" ht="87.75" customHeight="1">
      <c r="A31" s="463"/>
      <c r="B31" s="337" t="s">
        <v>99</v>
      </c>
      <c r="C31" s="334" t="s">
        <v>244</v>
      </c>
      <c r="D31" s="28" t="s">
        <v>406</v>
      </c>
      <c r="E31" s="27">
        <v>428.35</v>
      </c>
      <c r="F31" s="337" t="s">
        <v>99</v>
      </c>
      <c r="G31" s="331"/>
      <c r="H31" s="353"/>
    </row>
    <row r="32" spans="1:8" ht="84" customHeight="1">
      <c r="A32" s="463"/>
      <c r="B32" s="337" t="s">
        <v>128</v>
      </c>
      <c r="C32" s="334" t="s">
        <v>30</v>
      </c>
      <c r="D32" s="358" t="s">
        <v>50</v>
      </c>
      <c r="E32" s="27"/>
      <c r="F32" s="337" t="s">
        <v>128</v>
      </c>
      <c r="G32" s="331"/>
      <c r="H32" s="352"/>
    </row>
    <row r="33" spans="1:8" ht="100.5" customHeight="1">
      <c r="A33" s="463"/>
      <c r="B33" s="337" t="s">
        <v>55</v>
      </c>
      <c r="C33" s="334" t="s">
        <v>103</v>
      </c>
      <c r="D33" s="358" t="s">
        <v>50</v>
      </c>
      <c r="E33" s="27"/>
      <c r="F33" s="337" t="s">
        <v>55</v>
      </c>
      <c r="G33" s="331"/>
      <c r="H33" s="352"/>
    </row>
    <row r="34" spans="1:8" ht="84" customHeight="1">
      <c r="A34" s="463"/>
      <c r="B34" s="337" t="s">
        <v>173</v>
      </c>
      <c r="C34" s="334" t="s">
        <v>454</v>
      </c>
      <c r="D34" s="28" t="s">
        <v>406</v>
      </c>
      <c r="E34" s="27">
        <v>685.36</v>
      </c>
      <c r="F34" s="337" t="s">
        <v>173</v>
      </c>
      <c r="G34" s="331"/>
      <c r="H34" s="352"/>
    </row>
    <row r="35" spans="1:8" ht="96" customHeight="1">
      <c r="A35" s="463"/>
      <c r="B35" s="337" t="s">
        <v>31</v>
      </c>
      <c r="C35" s="334" t="s">
        <v>341</v>
      </c>
      <c r="D35" s="338" t="s">
        <v>50</v>
      </c>
      <c r="E35" s="27"/>
      <c r="F35" s="337" t="s">
        <v>31</v>
      </c>
      <c r="G35" s="331" t="s">
        <v>564</v>
      </c>
      <c r="H35" s="352"/>
    </row>
    <row r="36" spans="1:8" ht="84" customHeight="1">
      <c r="A36" s="463"/>
      <c r="B36" s="337" t="s">
        <v>41</v>
      </c>
      <c r="C36" s="335" t="s">
        <v>37</v>
      </c>
      <c r="D36" s="28" t="s">
        <v>406</v>
      </c>
      <c r="E36" s="27">
        <v>23.36</v>
      </c>
      <c r="F36" s="337" t="s">
        <v>41</v>
      </c>
      <c r="G36" s="331"/>
      <c r="H36" s="352"/>
    </row>
    <row r="37" spans="1:8" ht="84" customHeight="1">
      <c r="A37" s="463"/>
      <c r="B37" s="337" t="s">
        <v>125</v>
      </c>
      <c r="C37" s="335" t="s">
        <v>359</v>
      </c>
      <c r="D37" s="28" t="s">
        <v>406</v>
      </c>
      <c r="E37" s="27">
        <v>171.34</v>
      </c>
      <c r="F37" s="337" t="s">
        <v>125</v>
      </c>
      <c r="G37" s="331"/>
      <c r="H37" s="352"/>
    </row>
    <row r="38" spans="1:8" ht="84" customHeight="1">
      <c r="A38" s="463"/>
      <c r="B38" s="337" t="s">
        <v>102</v>
      </c>
      <c r="C38" s="335" t="s">
        <v>89</v>
      </c>
      <c r="D38" s="338" t="s">
        <v>50</v>
      </c>
      <c r="E38" s="27"/>
      <c r="F38" s="337" t="s">
        <v>102</v>
      </c>
      <c r="G38" s="331"/>
      <c r="H38" s="352"/>
    </row>
    <row r="39" spans="1:8" ht="84" customHeight="1">
      <c r="A39" s="463"/>
      <c r="B39" s="337" t="s">
        <v>95</v>
      </c>
      <c r="C39" s="335" t="s">
        <v>117</v>
      </c>
      <c r="D39" s="338" t="s">
        <v>50</v>
      </c>
      <c r="E39" s="27"/>
      <c r="F39" s="337" t="s">
        <v>95</v>
      </c>
      <c r="G39" s="331"/>
      <c r="H39" s="352"/>
    </row>
    <row r="40" spans="1:8" ht="84" customHeight="1">
      <c r="A40" s="463"/>
      <c r="B40" s="337" t="s">
        <v>65</v>
      </c>
      <c r="C40" s="335" t="s">
        <v>40</v>
      </c>
      <c r="D40" s="28" t="s">
        <v>406</v>
      </c>
      <c r="E40" s="27">
        <v>895.64</v>
      </c>
      <c r="F40" s="337" t="s">
        <v>65</v>
      </c>
      <c r="G40" s="331"/>
      <c r="H40" s="352"/>
    </row>
    <row r="41" spans="1:8" ht="84" customHeight="1">
      <c r="A41" s="463"/>
      <c r="B41" s="337" t="s">
        <v>198</v>
      </c>
      <c r="C41" s="335" t="s">
        <v>455</v>
      </c>
      <c r="D41" s="28" t="s">
        <v>406</v>
      </c>
      <c r="E41" s="27">
        <v>155.76</v>
      </c>
      <c r="F41" s="337" t="s">
        <v>198</v>
      </c>
      <c r="G41" s="331"/>
      <c r="H41" s="352"/>
    </row>
    <row r="42" spans="1:8" ht="84" customHeight="1">
      <c r="A42" s="463"/>
      <c r="B42" s="337" t="s">
        <v>34</v>
      </c>
      <c r="C42" s="334" t="s">
        <v>35</v>
      </c>
      <c r="D42" s="358" t="s">
        <v>50</v>
      </c>
      <c r="E42" s="27"/>
      <c r="F42" s="337" t="s">
        <v>34</v>
      </c>
      <c r="G42" s="331"/>
      <c r="H42" s="353"/>
    </row>
    <row r="43" spans="1:8" ht="84" customHeight="1">
      <c r="A43" s="463"/>
      <c r="B43" s="337" t="s">
        <v>339</v>
      </c>
      <c r="C43" s="335" t="s">
        <v>340</v>
      </c>
      <c r="D43" s="358" t="s">
        <v>50</v>
      </c>
      <c r="E43" s="27"/>
      <c r="F43" s="337" t="s">
        <v>339</v>
      </c>
      <c r="G43" s="331"/>
      <c r="H43" s="352"/>
    </row>
    <row r="44" spans="1:8" ht="84" customHeight="1">
      <c r="A44" s="463"/>
      <c r="B44" s="337" t="s">
        <v>361</v>
      </c>
      <c r="C44" s="335" t="s">
        <v>605</v>
      </c>
      <c r="D44" s="358" t="s">
        <v>50</v>
      </c>
      <c r="E44" s="27"/>
      <c r="F44" s="337" t="s">
        <v>361</v>
      </c>
      <c r="G44" s="331"/>
      <c r="H44" s="352"/>
    </row>
    <row r="45" spans="1:8" ht="84" customHeight="1">
      <c r="A45" s="463"/>
      <c r="B45" s="337" t="s">
        <v>289</v>
      </c>
      <c r="C45" s="334" t="s">
        <v>344</v>
      </c>
      <c r="D45" s="358" t="s">
        <v>50</v>
      </c>
      <c r="E45" s="27"/>
      <c r="F45" s="337" t="s">
        <v>289</v>
      </c>
      <c r="G45" s="331"/>
      <c r="H45" s="352"/>
    </row>
    <row r="46" spans="1:8" ht="200.25" customHeight="1">
      <c r="A46" s="463"/>
      <c r="B46" s="337" t="s">
        <v>124</v>
      </c>
      <c r="C46" s="335" t="s">
        <v>553</v>
      </c>
      <c r="D46" s="358" t="s">
        <v>50</v>
      </c>
      <c r="E46" s="27"/>
      <c r="F46" s="337" t="s">
        <v>124</v>
      </c>
      <c r="G46" s="331"/>
      <c r="H46" s="352"/>
    </row>
    <row r="47" spans="1:8" ht="92.25" customHeight="1">
      <c r="A47" s="463"/>
      <c r="B47" s="337" t="s">
        <v>88</v>
      </c>
      <c r="C47" s="335" t="s">
        <v>72</v>
      </c>
      <c r="D47" s="358" t="s">
        <v>50</v>
      </c>
      <c r="E47" s="27"/>
      <c r="F47" s="337" t="s">
        <v>88</v>
      </c>
      <c r="G47" s="331"/>
      <c r="H47" s="352"/>
    </row>
    <row r="48" spans="1:8" ht="86.25" customHeight="1">
      <c r="A48" s="463"/>
      <c r="B48" s="337" t="s">
        <v>82</v>
      </c>
      <c r="C48" s="335" t="s">
        <v>456</v>
      </c>
      <c r="D48" s="357" t="s">
        <v>406</v>
      </c>
      <c r="E48" s="27">
        <v>93.46</v>
      </c>
      <c r="F48" s="337" t="s">
        <v>82</v>
      </c>
      <c r="G48" s="331"/>
      <c r="H48" s="352"/>
    </row>
    <row r="49" spans="1:8" ht="84" customHeight="1">
      <c r="A49" s="463"/>
      <c r="B49" s="337" t="s">
        <v>404</v>
      </c>
      <c r="C49" s="334" t="s">
        <v>457</v>
      </c>
      <c r="D49" s="357" t="s">
        <v>406</v>
      </c>
      <c r="E49" s="27">
        <v>389.41</v>
      </c>
      <c r="F49" s="337" t="s">
        <v>404</v>
      </c>
      <c r="G49" s="331"/>
      <c r="H49" s="353"/>
    </row>
    <row r="50" spans="1:8" ht="84" customHeight="1">
      <c r="A50" s="463"/>
      <c r="B50" s="337" t="s">
        <v>58</v>
      </c>
      <c r="C50" s="334" t="s">
        <v>59</v>
      </c>
      <c r="D50" s="358" t="s">
        <v>50</v>
      </c>
      <c r="E50" s="27"/>
      <c r="F50" s="337" t="s">
        <v>58</v>
      </c>
      <c r="G50" s="331"/>
      <c r="H50" s="352"/>
    </row>
    <row r="51" spans="1:8" ht="84" customHeight="1">
      <c r="A51" s="463"/>
      <c r="B51" s="337" t="s">
        <v>64</v>
      </c>
      <c r="C51" s="334" t="s">
        <v>113</v>
      </c>
      <c r="D51" s="358" t="s">
        <v>50</v>
      </c>
      <c r="E51" s="27"/>
      <c r="F51" s="337" t="s">
        <v>64</v>
      </c>
      <c r="G51" s="331"/>
      <c r="H51" s="352"/>
    </row>
    <row r="52" spans="1:8" ht="84" customHeight="1">
      <c r="A52" s="463"/>
      <c r="B52" s="337" t="s">
        <v>13</v>
      </c>
      <c r="C52" s="334" t="s">
        <v>14</v>
      </c>
      <c r="D52" s="358" t="s">
        <v>50</v>
      </c>
      <c r="E52" s="27"/>
      <c r="F52" s="337" t="s">
        <v>13</v>
      </c>
      <c r="G52" s="331"/>
      <c r="H52" s="352"/>
    </row>
    <row r="53" spans="1:8" ht="84" customHeight="1">
      <c r="A53" s="463"/>
      <c r="B53" s="337" t="s">
        <v>447</v>
      </c>
      <c r="C53" s="334" t="s">
        <v>448</v>
      </c>
      <c r="D53" s="358" t="s">
        <v>50</v>
      </c>
      <c r="E53" s="27"/>
      <c r="F53" s="337" t="s">
        <v>447</v>
      </c>
      <c r="G53" s="331"/>
      <c r="H53" s="352"/>
    </row>
    <row r="54" spans="1:8" ht="84" customHeight="1">
      <c r="A54" s="463"/>
      <c r="B54" s="337" t="s">
        <v>76</v>
      </c>
      <c r="C54" s="334" t="s">
        <v>330</v>
      </c>
      <c r="D54" s="357" t="s">
        <v>406</v>
      </c>
      <c r="E54" s="27">
        <v>155.76</v>
      </c>
      <c r="F54" s="337" t="s">
        <v>76</v>
      </c>
      <c r="G54" s="331"/>
      <c r="H54" s="352"/>
    </row>
    <row r="55" spans="1:8" ht="84" customHeight="1">
      <c r="A55" s="463"/>
      <c r="B55" s="337" t="s">
        <v>199</v>
      </c>
      <c r="C55" s="334" t="s">
        <v>231</v>
      </c>
      <c r="D55" s="338" t="s">
        <v>50</v>
      </c>
      <c r="E55" s="27"/>
      <c r="F55" s="337" t="s">
        <v>199</v>
      </c>
      <c r="G55" s="327"/>
    </row>
    <row r="56" spans="1:8" ht="84" customHeight="1">
      <c r="A56" s="463"/>
      <c r="B56" s="337" t="s">
        <v>617</v>
      </c>
      <c r="C56" s="334" t="s">
        <v>618</v>
      </c>
      <c r="D56" s="338" t="s">
        <v>50</v>
      </c>
      <c r="E56" s="27"/>
      <c r="F56" s="337" t="s">
        <v>617</v>
      </c>
      <c r="G56" s="327"/>
    </row>
    <row r="57" spans="1:8" ht="84" customHeight="1">
      <c r="A57" s="463"/>
      <c r="B57" s="337" t="s">
        <v>294</v>
      </c>
      <c r="C57" s="334" t="s">
        <v>295</v>
      </c>
      <c r="D57" s="358" t="s">
        <v>50</v>
      </c>
      <c r="E57" s="27"/>
      <c r="F57" s="337" t="s">
        <v>294</v>
      </c>
      <c r="G57" s="331"/>
      <c r="H57" s="352"/>
    </row>
    <row r="58" spans="1:8" ht="84" customHeight="1">
      <c r="A58" s="463"/>
      <c r="B58" s="337" t="s">
        <v>78</v>
      </c>
      <c r="C58" s="334" t="s">
        <v>79</v>
      </c>
      <c r="D58" s="358" t="s">
        <v>50</v>
      </c>
      <c r="E58" s="27"/>
      <c r="F58" s="337" t="s">
        <v>78</v>
      </c>
      <c r="G58" s="331"/>
      <c r="H58" s="352"/>
    </row>
    <row r="59" spans="1:8" ht="90" customHeight="1">
      <c r="A59" s="463"/>
      <c r="B59" s="337" t="s">
        <v>73</v>
      </c>
      <c r="C59" s="334" t="s">
        <v>74</v>
      </c>
      <c r="D59" s="357" t="s">
        <v>406</v>
      </c>
      <c r="E59" s="27">
        <v>62.31</v>
      </c>
      <c r="F59" s="337" t="s">
        <v>73</v>
      </c>
      <c r="G59" s="331"/>
      <c r="H59" s="352"/>
    </row>
    <row r="60" spans="1:8" ht="84" customHeight="1">
      <c r="A60" s="463"/>
      <c r="B60" s="337" t="s">
        <v>12</v>
      </c>
      <c r="C60" s="335" t="s">
        <v>180</v>
      </c>
      <c r="D60" s="357" t="s">
        <v>406</v>
      </c>
      <c r="E60" s="27">
        <v>15.58</v>
      </c>
      <c r="F60" s="337" t="s">
        <v>12</v>
      </c>
      <c r="G60" s="331"/>
      <c r="H60" s="352"/>
    </row>
    <row r="61" spans="1:8" ht="84" customHeight="1">
      <c r="A61" s="463"/>
      <c r="B61" s="337" t="s">
        <v>606</v>
      </c>
      <c r="C61" s="335" t="s">
        <v>405</v>
      </c>
      <c r="D61" s="358" t="s">
        <v>50</v>
      </c>
      <c r="E61" s="27"/>
      <c r="F61" s="337" t="s">
        <v>409</v>
      </c>
      <c r="G61" s="331"/>
      <c r="H61" s="352"/>
    </row>
    <row r="62" spans="1:8" ht="105" customHeight="1">
      <c r="A62" s="463"/>
      <c r="B62" s="337" t="s">
        <v>587</v>
      </c>
      <c r="C62" s="335" t="s">
        <v>619</v>
      </c>
      <c r="D62" s="358" t="s">
        <v>50</v>
      </c>
      <c r="E62" s="27"/>
      <c r="F62" s="337" t="s">
        <v>587</v>
      </c>
      <c r="G62" s="331"/>
      <c r="H62" s="352"/>
    </row>
    <row r="63" spans="1:8" ht="105" customHeight="1">
      <c r="A63" s="463"/>
      <c r="B63" s="337" t="s">
        <v>342</v>
      </c>
      <c r="C63" s="335" t="s">
        <v>343</v>
      </c>
      <c r="D63" s="358" t="s">
        <v>50</v>
      </c>
      <c r="E63" s="27"/>
      <c r="F63" s="337" t="s">
        <v>342</v>
      </c>
      <c r="G63" s="331"/>
      <c r="H63" s="352"/>
    </row>
    <row r="64" spans="1:8" ht="105" customHeight="1">
      <c r="A64" s="463"/>
      <c r="B64" s="337" t="s">
        <v>410</v>
      </c>
      <c r="C64" s="335" t="s">
        <v>411</v>
      </c>
      <c r="D64" s="270" t="s">
        <v>406</v>
      </c>
      <c r="E64" s="27">
        <v>623.04999999999995</v>
      </c>
      <c r="F64" s="337" t="s">
        <v>410</v>
      </c>
      <c r="G64" s="331"/>
      <c r="H64" s="352"/>
    </row>
    <row r="65" spans="1:35" ht="84" customHeight="1">
      <c r="A65" s="463"/>
      <c r="B65" s="337" t="s">
        <v>136</v>
      </c>
      <c r="C65" s="335" t="s">
        <v>85</v>
      </c>
      <c r="D65" s="270" t="s">
        <v>406</v>
      </c>
      <c r="E65" s="27">
        <v>46.03</v>
      </c>
      <c r="F65" s="337" t="s">
        <v>136</v>
      </c>
      <c r="G65" s="331"/>
      <c r="H65" s="352"/>
    </row>
    <row r="66" spans="1:35" ht="84" customHeight="1">
      <c r="A66" s="463"/>
      <c r="B66" s="337" t="s">
        <v>10</v>
      </c>
      <c r="C66" s="334" t="s">
        <v>11</v>
      </c>
      <c r="D66" s="338" t="s">
        <v>50</v>
      </c>
      <c r="E66" s="27"/>
      <c r="F66" s="337" t="s">
        <v>10</v>
      </c>
      <c r="G66" s="331"/>
      <c r="H66" s="352"/>
    </row>
    <row r="67" spans="1:35" ht="84" customHeight="1">
      <c r="A67" s="463"/>
      <c r="B67" s="337" t="s">
        <v>60</v>
      </c>
      <c r="C67" s="334" t="s">
        <v>86</v>
      </c>
      <c r="D67" s="338" t="s">
        <v>50</v>
      </c>
      <c r="E67" s="27"/>
      <c r="F67" s="337" t="s">
        <v>60</v>
      </c>
      <c r="G67" s="331"/>
      <c r="H67" s="352"/>
    </row>
    <row r="68" spans="1:35" ht="84" customHeight="1">
      <c r="A68" s="463"/>
      <c r="B68" s="337" t="s">
        <v>600</v>
      </c>
      <c r="C68" s="334" t="s">
        <v>607</v>
      </c>
      <c r="D68" s="270" t="s">
        <v>406</v>
      </c>
      <c r="E68" s="27">
        <v>77.88</v>
      </c>
      <c r="F68" s="337" t="s">
        <v>600</v>
      </c>
      <c r="G68" s="331"/>
      <c r="H68" s="352"/>
    </row>
    <row r="69" spans="1:35" ht="81" customHeight="1">
      <c r="A69" s="463"/>
      <c r="B69" s="337" t="s">
        <v>207</v>
      </c>
      <c r="C69" s="335" t="s">
        <v>625</v>
      </c>
      <c r="D69" s="357" t="s">
        <v>406</v>
      </c>
      <c r="E69" s="27">
        <v>77.88</v>
      </c>
      <c r="F69" s="337" t="s">
        <v>207</v>
      </c>
      <c r="G69" s="22"/>
      <c r="H69" s="352"/>
      <c r="I69" s="352"/>
      <c r="J69" s="355"/>
      <c r="K69" s="354"/>
      <c r="L69" s="354"/>
    </row>
    <row r="70" spans="1:35" ht="81" customHeight="1">
      <c r="A70" s="463"/>
      <c r="B70" s="337" t="s">
        <v>611</v>
      </c>
      <c r="C70" s="335" t="s">
        <v>622</v>
      </c>
      <c r="D70" s="338" t="s">
        <v>50</v>
      </c>
      <c r="E70" s="27"/>
      <c r="F70" s="337" t="s">
        <v>611</v>
      </c>
      <c r="G70" s="331"/>
      <c r="H70" s="352"/>
      <c r="I70" s="352"/>
      <c r="J70" s="355"/>
      <c r="K70" s="354"/>
      <c r="L70" s="354"/>
    </row>
    <row r="71" spans="1:35" ht="81" customHeight="1">
      <c r="A71" s="463"/>
      <c r="B71" s="337" t="s">
        <v>286</v>
      </c>
      <c r="C71" s="335" t="s">
        <v>323</v>
      </c>
      <c r="D71" s="270" t="s">
        <v>406</v>
      </c>
      <c r="E71" s="27">
        <v>116.82</v>
      </c>
      <c r="F71" s="337" t="s">
        <v>286</v>
      </c>
      <c r="G71" s="331"/>
      <c r="H71" s="352"/>
      <c r="I71" s="352"/>
      <c r="J71" s="355"/>
      <c r="K71" s="354"/>
      <c r="L71" s="354"/>
    </row>
    <row r="72" spans="1:35" ht="81" customHeight="1">
      <c r="A72" s="463"/>
      <c r="B72" s="337" t="s">
        <v>551</v>
      </c>
      <c r="C72" s="335" t="s">
        <v>552</v>
      </c>
      <c r="D72" s="270" t="s">
        <v>406</v>
      </c>
      <c r="E72" s="27">
        <v>19.47</v>
      </c>
      <c r="F72" s="337" t="s">
        <v>551</v>
      </c>
      <c r="G72" s="331"/>
      <c r="H72" s="352"/>
      <c r="I72" s="352"/>
      <c r="J72" s="355"/>
      <c r="K72" s="354"/>
      <c r="L72" s="354"/>
    </row>
    <row r="73" spans="1:35" ht="84" customHeight="1">
      <c r="A73" s="463"/>
      <c r="B73" s="337" t="s">
        <v>106</v>
      </c>
      <c r="C73" s="335" t="s">
        <v>290</v>
      </c>
      <c r="D73" s="270" t="s">
        <v>406</v>
      </c>
      <c r="E73" s="27">
        <v>116.82</v>
      </c>
      <c r="F73" s="337" t="s">
        <v>106</v>
      </c>
      <c r="G73" s="331"/>
      <c r="H73" s="184"/>
      <c r="K73" s="354"/>
      <c r="L73" s="354"/>
    </row>
    <row r="74" spans="1:35" ht="84" customHeight="1">
      <c r="A74" s="463"/>
      <c r="B74" s="337" t="s">
        <v>433</v>
      </c>
      <c r="C74" s="335" t="s">
        <v>608</v>
      </c>
      <c r="D74" s="269" t="s">
        <v>406</v>
      </c>
      <c r="E74" s="27">
        <v>194.7</v>
      </c>
      <c r="F74" s="81" t="s">
        <v>433</v>
      </c>
      <c r="G74" s="363"/>
      <c r="I74" s="354"/>
      <c r="J74" s="354"/>
    </row>
    <row r="75" spans="1:35" ht="84" customHeight="1">
      <c r="A75" s="463"/>
      <c r="B75" s="337" t="s">
        <v>521</v>
      </c>
      <c r="C75" s="335" t="s">
        <v>609</v>
      </c>
      <c r="D75" s="269" t="s">
        <v>406</v>
      </c>
      <c r="E75" s="27">
        <v>272.58999999999997</v>
      </c>
      <c r="F75" s="81" t="s">
        <v>521</v>
      </c>
      <c r="G75" s="363"/>
      <c r="I75" s="354"/>
      <c r="J75" s="354"/>
    </row>
    <row r="76" spans="1:35" ht="84" customHeight="1">
      <c r="A76" s="463"/>
      <c r="B76" s="337" t="s">
        <v>526</v>
      </c>
      <c r="C76" s="335" t="s">
        <v>610</v>
      </c>
      <c r="D76" s="28" t="s">
        <v>406</v>
      </c>
      <c r="E76" s="27">
        <v>272.58999999999997</v>
      </c>
      <c r="F76" s="81" t="s">
        <v>526</v>
      </c>
      <c r="G76" s="363"/>
      <c r="I76" s="354"/>
      <c r="J76" s="354"/>
    </row>
    <row r="77" spans="1:35" ht="84" customHeight="1" thickBot="1">
      <c r="A77" s="187"/>
      <c r="B77" s="337" t="s">
        <v>595</v>
      </c>
      <c r="C77" s="335" t="s">
        <v>599</v>
      </c>
      <c r="D77" s="338" t="s">
        <v>50</v>
      </c>
      <c r="E77" s="27"/>
      <c r="F77" s="81" t="s">
        <v>595</v>
      </c>
      <c r="G77" s="327"/>
      <c r="I77" s="354"/>
      <c r="J77" s="354"/>
    </row>
    <row r="78" spans="1:35" ht="130.5" customHeight="1" thickBot="1">
      <c r="A78" s="17"/>
      <c r="B78" s="21"/>
      <c r="C78" s="457" t="s">
        <v>345</v>
      </c>
      <c r="D78" s="458"/>
      <c r="E78" s="458"/>
      <c r="F78" s="458"/>
      <c r="G78" s="459"/>
      <c r="H78" s="352"/>
      <c r="I78" s="355"/>
      <c r="K78" s="354"/>
      <c r="L78" s="354"/>
    </row>
    <row r="79" spans="1:35" s="234" customFormat="1" ht="167.25" customHeight="1" thickBot="1">
      <c r="A79" s="290"/>
      <c r="B79" s="291"/>
      <c r="C79" s="457" t="s">
        <v>407</v>
      </c>
      <c r="D79" s="458"/>
      <c r="E79" s="458"/>
      <c r="F79" s="458"/>
      <c r="G79" s="459"/>
      <c r="H79" s="279"/>
      <c r="I79" s="279"/>
      <c r="J79" s="279"/>
      <c r="K79" s="279"/>
      <c r="L79" s="279"/>
      <c r="M79" s="279"/>
      <c r="N79" s="279"/>
      <c r="O79" s="279"/>
      <c r="P79" s="279"/>
      <c r="Q79" s="279"/>
      <c r="R79" s="279"/>
      <c r="S79" s="279"/>
      <c r="T79" s="279"/>
      <c r="U79" s="279"/>
      <c r="V79" s="279"/>
      <c r="W79" s="279"/>
      <c r="X79" s="279"/>
      <c r="Y79" s="279"/>
      <c r="Z79" s="279"/>
      <c r="AA79" s="279"/>
      <c r="AB79" s="279"/>
      <c r="AC79" s="279"/>
      <c r="AD79" s="279"/>
      <c r="AE79" s="279"/>
      <c r="AF79" s="279"/>
      <c r="AG79" s="279"/>
      <c r="AH79" s="279"/>
      <c r="AI79" s="279"/>
    </row>
    <row r="80" spans="1:35" ht="32.25">
      <c r="K80" s="354"/>
      <c r="L80" s="354"/>
    </row>
  </sheetData>
  <mergeCells count="17">
    <mergeCell ref="C79:G79"/>
    <mergeCell ref="B11:C11"/>
    <mergeCell ref="E11:G11"/>
    <mergeCell ref="B12:C12"/>
    <mergeCell ref="F12:F13"/>
    <mergeCell ref="B13:C13"/>
    <mergeCell ref="C78:G78"/>
    <mergeCell ref="A1:A76"/>
    <mergeCell ref="B1:C6"/>
    <mergeCell ref="B7:C7"/>
    <mergeCell ref="E7:G7"/>
    <mergeCell ref="B8:C8"/>
    <mergeCell ref="E8:G8"/>
    <mergeCell ref="B9:C9"/>
    <mergeCell ref="E9:G9"/>
    <mergeCell ref="B10:C10"/>
    <mergeCell ref="E10:G10"/>
  </mergeCells>
  <hyperlinks>
    <hyperlink ref="B12:C12"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59"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EY87"/>
  <sheetViews>
    <sheetView view="pageBreakPreview" topLeftCell="A19" zoomScale="25" zoomScaleNormal="75" zoomScaleSheetLayoutView="70" workbookViewId="0">
      <selection activeCell="D34" sqref="D34"/>
    </sheetView>
  </sheetViews>
  <sheetFormatPr defaultRowHeight="12.75"/>
  <cols>
    <col min="1" max="1" width="21.85546875" style="105" customWidth="1"/>
    <col min="2" max="2" width="19" style="132" customWidth="1"/>
    <col min="3" max="3" width="226.28515625" style="133" customWidth="1"/>
    <col min="4" max="4" width="58.7109375" style="133" customWidth="1"/>
    <col min="5" max="5" width="53.5703125" style="133" customWidth="1"/>
    <col min="6" max="6" width="23.85546875" style="130" customWidth="1"/>
    <col min="7" max="7" width="222" style="134" customWidth="1"/>
    <col min="8" max="8" width="38.28515625" style="105" customWidth="1"/>
    <col min="9" max="9" width="43.42578125" style="105" customWidth="1"/>
    <col min="10" max="10" width="45.140625" style="105" customWidth="1"/>
    <col min="11" max="16384" width="9.140625" style="105"/>
  </cols>
  <sheetData>
    <row r="1" spans="1:155" s="98" customFormat="1" ht="116.45" customHeight="1">
      <c r="A1" s="480" t="s">
        <v>277</v>
      </c>
      <c r="B1" s="478" t="s">
        <v>473</v>
      </c>
      <c r="C1" s="478"/>
      <c r="D1" s="170" t="s">
        <v>257</v>
      </c>
      <c r="E1" s="95"/>
      <c r="F1" s="96"/>
      <c r="G1" s="97"/>
    </row>
    <row r="2" spans="1:155" s="98" customFormat="1" ht="102" customHeight="1">
      <c r="A2" s="481"/>
      <c r="B2" s="479"/>
      <c r="C2" s="479"/>
      <c r="D2" s="67" t="s">
        <v>430</v>
      </c>
      <c r="E2" s="100"/>
      <c r="F2" s="101"/>
      <c r="G2" s="102"/>
    </row>
    <row r="3" spans="1:155" s="98" customFormat="1" ht="78" customHeight="1">
      <c r="A3" s="481"/>
      <c r="B3" s="479"/>
      <c r="C3" s="479"/>
      <c r="D3" s="67">
        <v>875</v>
      </c>
      <c r="E3" s="100"/>
      <c r="F3" s="101"/>
      <c r="G3" s="102"/>
    </row>
    <row r="4" spans="1:155" ht="78" customHeight="1">
      <c r="A4" s="481"/>
      <c r="B4" s="479"/>
      <c r="C4" s="479"/>
      <c r="D4" s="67" t="s">
        <v>258</v>
      </c>
      <c r="E4" s="100"/>
      <c r="F4" s="103"/>
      <c r="G4" s="104"/>
    </row>
    <row r="5" spans="1:155" ht="78" customHeight="1">
      <c r="A5" s="481"/>
      <c r="B5" s="479"/>
      <c r="C5" s="479"/>
      <c r="D5" s="67" t="s">
        <v>194</v>
      </c>
      <c r="E5" s="100"/>
      <c r="F5" s="103"/>
      <c r="G5" s="104"/>
    </row>
    <row r="6" spans="1:155" ht="102" customHeight="1">
      <c r="A6" s="481"/>
      <c r="B6" s="479"/>
      <c r="C6" s="479"/>
      <c r="D6" s="67" t="s">
        <v>291</v>
      </c>
      <c r="E6" s="100"/>
      <c r="F6" s="103"/>
      <c r="G6" s="104"/>
    </row>
    <row r="7" spans="1:155" ht="75" customHeight="1">
      <c r="A7" s="481"/>
      <c r="B7" s="483" t="s">
        <v>186</v>
      </c>
      <c r="C7" s="483"/>
      <c r="D7" s="323">
        <f>D8+D9+D10</f>
        <v>20122.893410909139</v>
      </c>
      <c r="E7" s="404" t="e">
        <f>'ΠΡΟΤΕΙΝΟΜΕΝΟΣ ΤΙΜΟΚΑΤΑΛΟΓΟΣ'!#REF!</f>
        <v>#REF!</v>
      </c>
      <c r="F7" s="405"/>
      <c r="G7" s="406"/>
    </row>
    <row r="8" spans="1:155" ht="78" customHeight="1">
      <c r="A8" s="481"/>
      <c r="B8" s="484" t="s">
        <v>187</v>
      </c>
      <c r="C8" s="484"/>
      <c r="D8" s="171">
        <f>8%*(D10+D11)*110%</f>
        <v>1351.8275200000032</v>
      </c>
      <c r="E8" s="100"/>
      <c r="F8" s="103"/>
      <c r="G8" s="104"/>
    </row>
    <row r="9" spans="1:155" ht="75" customHeight="1">
      <c r="A9" s="481"/>
      <c r="B9" s="483" t="s">
        <v>188</v>
      </c>
      <c r="C9" s="483"/>
      <c r="D9" s="172">
        <f>D10*24%</f>
        <v>3633.1095272727357</v>
      </c>
      <c r="E9" s="404"/>
      <c r="F9" s="405"/>
      <c r="G9" s="406"/>
    </row>
    <row r="10" spans="1:155" ht="84" customHeight="1">
      <c r="A10" s="481"/>
      <c r="B10" s="484" t="s">
        <v>189</v>
      </c>
      <c r="C10" s="484"/>
      <c r="D10" s="356">
        <v>15137.9563636364</v>
      </c>
      <c r="E10" s="100"/>
      <c r="F10" s="103"/>
      <c r="G10" s="104"/>
    </row>
    <row r="11" spans="1:155" s="202" customFormat="1" ht="89.25" customHeight="1">
      <c r="A11" s="481"/>
      <c r="B11" s="484" t="s">
        <v>403</v>
      </c>
      <c r="C11" s="484"/>
      <c r="D11" s="356">
        <v>223.72</v>
      </c>
      <c r="E11" s="465"/>
      <c r="F11" s="466"/>
      <c r="G11" s="467"/>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row>
    <row r="12" spans="1:155" ht="66" customHeight="1">
      <c r="A12" s="481"/>
      <c r="B12" s="437" t="s">
        <v>190</v>
      </c>
      <c r="C12" s="420"/>
      <c r="D12" s="107" t="s">
        <v>523</v>
      </c>
      <c r="E12" s="108" t="s">
        <v>189</v>
      </c>
      <c r="F12" s="485" t="s">
        <v>191</v>
      </c>
      <c r="G12" s="109" t="s">
        <v>200</v>
      </c>
    </row>
    <row r="13" spans="1:155" ht="84" customHeight="1">
      <c r="A13" s="481"/>
      <c r="B13" s="487" t="s">
        <v>48</v>
      </c>
      <c r="C13" s="487"/>
      <c r="D13" s="179"/>
      <c r="E13" s="179"/>
      <c r="F13" s="486"/>
      <c r="G13" s="180"/>
    </row>
    <row r="14" spans="1:155" ht="84" customHeight="1">
      <c r="A14" s="481"/>
      <c r="B14" s="115" t="s">
        <v>300</v>
      </c>
      <c r="C14" s="112" t="s">
        <v>166</v>
      </c>
      <c r="D14" s="113" t="s">
        <v>50</v>
      </c>
      <c r="E14" s="114"/>
      <c r="F14" s="115" t="s">
        <v>301</v>
      </c>
      <c r="G14" s="139"/>
    </row>
    <row r="15" spans="1:155" ht="84" customHeight="1">
      <c r="A15" s="481"/>
      <c r="B15" s="115" t="s">
        <v>195</v>
      </c>
      <c r="C15" s="112" t="s">
        <v>177</v>
      </c>
      <c r="D15" s="113" t="s">
        <v>50</v>
      </c>
      <c r="E15" s="114"/>
      <c r="F15" s="115" t="s">
        <v>195</v>
      </c>
      <c r="G15" s="330"/>
    </row>
    <row r="16" spans="1:155" ht="84" customHeight="1">
      <c r="A16" s="481"/>
      <c r="B16" s="115" t="s">
        <v>179</v>
      </c>
      <c r="C16" s="112" t="s">
        <v>209</v>
      </c>
      <c r="D16" s="113" t="s">
        <v>50</v>
      </c>
      <c r="E16" s="136"/>
      <c r="F16" s="115" t="s">
        <v>179</v>
      </c>
      <c r="G16" s="330"/>
    </row>
    <row r="17" spans="1:7" ht="84" customHeight="1">
      <c r="A17" s="481"/>
      <c r="B17" s="115" t="s">
        <v>168</v>
      </c>
      <c r="C17" s="112" t="s">
        <v>36</v>
      </c>
      <c r="D17" s="274" t="s">
        <v>406</v>
      </c>
      <c r="E17" s="80">
        <v>189.39393899999999</v>
      </c>
      <c r="F17" s="115" t="s">
        <v>168</v>
      </c>
      <c r="G17" s="330"/>
    </row>
    <row r="18" spans="1:7" ht="84" customHeight="1">
      <c r="A18" s="481"/>
      <c r="B18" s="115" t="s">
        <v>51</v>
      </c>
      <c r="C18" s="112" t="s">
        <v>52</v>
      </c>
      <c r="D18" s="275" t="s">
        <v>50</v>
      </c>
      <c r="E18" s="80"/>
      <c r="F18" s="115" t="s">
        <v>51</v>
      </c>
      <c r="G18" s="330"/>
    </row>
    <row r="19" spans="1:7" ht="84" customHeight="1">
      <c r="A19" s="481"/>
      <c r="B19" s="115" t="s">
        <v>138</v>
      </c>
      <c r="C19" s="112" t="s">
        <v>264</v>
      </c>
      <c r="D19" s="275" t="s">
        <v>50</v>
      </c>
      <c r="E19" s="136"/>
      <c r="F19" s="115" t="s">
        <v>138</v>
      </c>
      <c r="G19" s="330"/>
    </row>
    <row r="20" spans="1:7" ht="150" customHeight="1">
      <c r="A20" s="481"/>
      <c r="B20" s="118" t="s">
        <v>474</v>
      </c>
      <c r="C20" s="112" t="s">
        <v>475</v>
      </c>
      <c r="D20" s="274" t="s">
        <v>406</v>
      </c>
      <c r="E20" s="80">
        <v>265.15151500000002</v>
      </c>
      <c r="F20" s="118" t="s">
        <v>474</v>
      </c>
      <c r="G20" s="330"/>
    </row>
    <row r="21" spans="1:7" ht="102" customHeight="1">
      <c r="A21" s="481"/>
      <c r="B21" s="118" t="s">
        <v>476</v>
      </c>
      <c r="C21" s="112" t="s">
        <v>477</v>
      </c>
      <c r="D21" s="274" t="s">
        <v>406</v>
      </c>
      <c r="E21" s="80">
        <v>212.12121200000001</v>
      </c>
      <c r="F21" s="118" t="s">
        <v>476</v>
      </c>
      <c r="G21" s="330" t="s">
        <v>529</v>
      </c>
    </row>
    <row r="22" spans="1:7" ht="102" customHeight="1">
      <c r="A22" s="481"/>
      <c r="B22" s="118" t="s">
        <v>478</v>
      </c>
      <c r="C22" s="112" t="s">
        <v>534</v>
      </c>
      <c r="D22" s="274" t="s">
        <v>406</v>
      </c>
      <c r="E22" s="80">
        <v>151.515152</v>
      </c>
      <c r="F22" s="118" t="s">
        <v>478</v>
      </c>
      <c r="G22" s="330" t="s">
        <v>546</v>
      </c>
    </row>
    <row r="23" spans="1:7" ht="144" customHeight="1">
      <c r="A23" s="481"/>
      <c r="B23" s="115" t="s">
        <v>0</v>
      </c>
      <c r="C23" s="112" t="s">
        <v>122</v>
      </c>
      <c r="D23" s="275" t="s">
        <v>50</v>
      </c>
      <c r="E23" s="136"/>
      <c r="F23" s="115" t="s">
        <v>0</v>
      </c>
      <c r="G23" s="330"/>
    </row>
    <row r="24" spans="1:7" ht="84" customHeight="1">
      <c r="A24" s="481"/>
      <c r="B24" s="115" t="s">
        <v>61</v>
      </c>
      <c r="C24" s="112" t="s">
        <v>62</v>
      </c>
      <c r="D24" s="268" t="s">
        <v>406</v>
      </c>
      <c r="E24" s="80">
        <v>136.36363600000001</v>
      </c>
      <c r="F24" s="115" t="s">
        <v>61</v>
      </c>
      <c r="G24" s="330"/>
    </row>
    <row r="25" spans="1:7" ht="84" customHeight="1">
      <c r="A25" s="481"/>
      <c r="B25" s="118" t="s">
        <v>575</v>
      </c>
      <c r="C25" s="112" t="s">
        <v>576</v>
      </c>
      <c r="D25" s="268" t="s">
        <v>406</v>
      </c>
      <c r="E25" s="80">
        <v>38</v>
      </c>
      <c r="F25" s="118" t="s">
        <v>575</v>
      </c>
      <c r="G25" s="330"/>
    </row>
    <row r="26" spans="1:7" ht="84" customHeight="1">
      <c r="A26" s="481"/>
      <c r="B26" s="115" t="s">
        <v>53</v>
      </c>
      <c r="C26" s="112" t="s">
        <v>218</v>
      </c>
      <c r="D26" s="275" t="s">
        <v>50</v>
      </c>
      <c r="E26" s="136"/>
      <c r="F26" s="115" t="s">
        <v>53</v>
      </c>
      <c r="G26" s="330"/>
    </row>
    <row r="27" spans="1:7" ht="84" customHeight="1">
      <c r="A27" s="481"/>
      <c r="B27" s="115" t="s">
        <v>99</v>
      </c>
      <c r="C27" s="112" t="s">
        <v>479</v>
      </c>
      <c r="D27" s="268" t="s">
        <v>406</v>
      </c>
      <c r="E27" s="80">
        <v>416.66666700000002</v>
      </c>
      <c r="F27" s="115" t="s">
        <v>99</v>
      </c>
      <c r="G27" s="330" t="s">
        <v>529</v>
      </c>
    </row>
    <row r="28" spans="1:7" ht="84" customHeight="1">
      <c r="A28" s="481"/>
      <c r="B28" s="115" t="s">
        <v>128</v>
      </c>
      <c r="C28" s="112" t="s">
        <v>480</v>
      </c>
      <c r="D28" s="268" t="s">
        <v>406</v>
      </c>
      <c r="E28" s="80">
        <v>151.515152</v>
      </c>
      <c r="F28" s="115" t="s">
        <v>128</v>
      </c>
      <c r="G28" s="330"/>
    </row>
    <row r="29" spans="1:7" ht="84" customHeight="1">
      <c r="A29" s="481"/>
      <c r="B29" s="118" t="s">
        <v>92</v>
      </c>
      <c r="C29" s="112" t="s">
        <v>482</v>
      </c>
      <c r="D29" s="268" t="s">
        <v>406</v>
      </c>
      <c r="E29" s="136">
        <v>416.66666700000002</v>
      </c>
      <c r="F29" s="118" t="s">
        <v>92</v>
      </c>
      <c r="G29" s="330"/>
    </row>
    <row r="30" spans="1:7" ht="84" customHeight="1">
      <c r="A30" s="481"/>
      <c r="B30" s="120" t="s">
        <v>149</v>
      </c>
      <c r="C30" s="119" t="s">
        <v>150</v>
      </c>
      <c r="D30" s="113" t="s">
        <v>50</v>
      </c>
      <c r="E30" s="121"/>
      <c r="F30" s="120" t="s">
        <v>149</v>
      </c>
      <c r="G30" s="330"/>
    </row>
    <row r="31" spans="1:7" ht="93.6" customHeight="1">
      <c r="A31" s="481"/>
      <c r="B31" s="120" t="s">
        <v>256</v>
      </c>
      <c r="C31" s="119" t="s">
        <v>265</v>
      </c>
      <c r="D31" s="268" t="s">
        <v>406</v>
      </c>
      <c r="E31" s="121">
        <v>113.636364</v>
      </c>
      <c r="F31" s="120" t="s">
        <v>256</v>
      </c>
      <c r="G31" s="330"/>
    </row>
    <row r="32" spans="1:7" ht="84" customHeight="1">
      <c r="A32" s="481"/>
      <c r="B32" s="137" t="s">
        <v>31</v>
      </c>
      <c r="C32" s="119" t="s">
        <v>57</v>
      </c>
      <c r="D32" s="271" t="s">
        <v>50</v>
      </c>
      <c r="E32" s="136"/>
      <c r="F32" s="137" t="s">
        <v>31</v>
      </c>
      <c r="G32" s="330"/>
    </row>
    <row r="33" spans="1:7" ht="84" customHeight="1">
      <c r="A33" s="481"/>
      <c r="B33" s="120" t="s">
        <v>125</v>
      </c>
      <c r="C33" s="119" t="s">
        <v>481</v>
      </c>
      <c r="D33" s="268" t="s">
        <v>406</v>
      </c>
      <c r="E33" s="121">
        <v>113.636364</v>
      </c>
      <c r="F33" s="120" t="s">
        <v>125</v>
      </c>
      <c r="G33" s="330"/>
    </row>
    <row r="34" spans="1:7" ht="84" customHeight="1">
      <c r="A34" s="481"/>
      <c r="B34" s="137" t="s">
        <v>297</v>
      </c>
      <c r="C34" s="119" t="s">
        <v>295</v>
      </c>
      <c r="D34" s="271" t="s">
        <v>50</v>
      </c>
      <c r="E34" s="136"/>
      <c r="F34" s="137" t="s">
        <v>297</v>
      </c>
      <c r="G34" s="330"/>
    </row>
    <row r="35" spans="1:7" ht="84" customHeight="1">
      <c r="A35" s="481"/>
      <c r="B35" s="137" t="s">
        <v>95</v>
      </c>
      <c r="C35" s="119" t="s">
        <v>266</v>
      </c>
      <c r="D35" s="271" t="s">
        <v>50</v>
      </c>
      <c r="E35" s="121"/>
      <c r="F35" s="137" t="s">
        <v>95</v>
      </c>
      <c r="G35" s="330"/>
    </row>
    <row r="36" spans="1:7" ht="84" customHeight="1">
      <c r="A36" s="481"/>
      <c r="B36" s="137" t="s">
        <v>33</v>
      </c>
      <c r="C36" s="123" t="s">
        <v>267</v>
      </c>
      <c r="D36" s="124" t="s">
        <v>406</v>
      </c>
      <c r="E36" s="136">
        <v>833.33333300000004</v>
      </c>
      <c r="F36" s="137" t="s">
        <v>33</v>
      </c>
      <c r="G36" s="330"/>
    </row>
    <row r="37" spans="1:7" ht="108" customHeight="1">
      <c r="A37" s="481"/>
      <c r="B37" s="137" t="s">
        <v>305</v>
      </c>
      <c r="C37" s="119" t="s">
        <v>527</v>
      </c>
      <c r="D37" s="271" t="s">
        <v>50</v>
      </c>
      <c r="E37" s="121"/>
      <c r="F37" s="137" t="s">
        <v>305</v>
      </c>
      <c r="G37" s="330"/>
    </row>
    <row r="38" spans="1:7" ht="87" customHeight="1">
      <c r="A38" s="481"/>
      <c r="B38" s="137" t="s">
        <v>198</v>
      </c>
      <c r="C38" s="123" t="s">
        <v>455</v>
      </c>
      <c r="D38" s="124" t="s">
        <v>406</v>
      </c>
      <c r="E38" s="136">
        <v>136.36363600000001</v>
      </c>
      <c r="F38" s="137" t="s">
        <v>198</v>
      </c>
      <c r="G38" s="330" t="s">
        <v>529</v>
      </c>
    </row>
    <row r="39" spans="1:7" ht="84" customHeight="1">
      <c r="A39" s="481"/>
      <c r="B39" s="137" t="s">
        <v>34</v>
      </c>
      <c r="C39" s="119" t="s">
        <v>35</v>
      </c>
      <c r="D39" s="271" t="s">
        <v>50</v>
      </c>
      <c r="E39" s="121"/>
      <c r="F39" s="137" t="s">
        <v>34</v>
      </c>
      <c r="G39" s="330"/>
    </row>
    <row r="40" spans="1:7" ht="84" customHeight="1">
      <c r="A40" s="481"/>
      <c r="B40" s="137" t="s">
        <v>413</v>
      </c>
      <c r="C40" s="119" t="s">
        <v>431</v>
      </c>
      <c r="D40" s="124" t="s">
        <v>406</v>
      </c>
      <c r="E40" s="121">
        <v>303.030303</v>
      </c>
      <c r="F40" s="137" t="s">
        <v>413</v>
      </c>
      <c r="G40" s="330"/>
    </row>
    <row r="41" spans="1:7" ht="84" customHeight="1">
      <c r="A41" s="481"/>
      <c r="B41" s="137" t="s">
        <v>16</v>
      </c>
      <c r="C41" s="119" t="s">
        <v>269</v>
      </c>
      <c r="D41" s="271" t="s">
        <v>50</v>
      </c>
      <c r="E41" s="121"/>
      <c r="F41" s="137" t="s">
        <v>16</v>
      </c>
      <c r="G41" s="330"/>
    </row>
    <row r="42" spans="1:7" ht="84" customHeight="1">
      <c r="A42" s="481"/>
      <c r="B42" s="137" t="s">
        <v>217</v>
      </c>
      <c r="C42" s="119" t="s">
        <v>408</v>
      </c>
      <c r="D42" s="272" t="s">
        <v>214</v>
      </c>
      <c r="E42" s="121"/>
      <c r="F42" s="137" t="s">
        <v>217</v>
      </c>
      <c r="G42" s="330" t="s">
        <v>528</v>
      </c>
    </row>
    <row r="43" spans="1:7" ht="84" customHeight="1">
      <c r="A43" s="481"/>
      <c r="B43" s="137" t="s">
        <v>82</v>
      </c>
      <c r="C43" s="119" t="s">
        <v>270</v>
      </c>
      <c r="D43" s="271" t="s">
        <v>50</v>
      </c>
      <c r="E43" s="121"/>
      <c r="F43" s="137" t="s">
        <v>82</v>
      </c>
      <c r="G43" s="330"/>
    </row>
    <row r="44" spans="1:7" ht="84" customHeight="1">
      <c r="A44" s="481"/>
      <c r="B44" s="137" t="s">
        <v>58</v>
      </c>
      <c r="C44" s="119" t="s">
        <v>59</v>
      </c>
      <c r="D44" s="113" t="s">
        <v>50</v>
      </c>
      <c r="E44" s="121"/>
      <c r="F44" s="137" t="s">
        <v>58</v>
      </c>
      <c r="G44" s="330"/>
    </row>
    <row r="45" spans="1:7" ht="84" customHeight="1">
      <c r="A45" s="481"/>
      <c r="B45" s="137" t="s">
        <v>64</v>
      </c>
      <c r="C45" s="119" t="s">
        <v>113</v>
      </c>
      <c r="D45" s="113" t="s">
        <v>50</v>
      </c>
      <c r="E45" s="121"/>
      <c r="F45" s="137" t="s">
        <v>64</v>
      </c>
      <c r="G45" s="330"/>
    </row>
    <row r="46" spans="1:7" ht="84" customHeight="1">
      <c r="A46" s="481"/>
      <c r="B46" s="137" t="s">
        <v>13</v>
      </c>
      <c r="C46" s="119" t="s">
        <v>14</v>
      </c>
      <c r="D46" s="113" t="s">
        <v>50</v>
      </c>
      <c r="E46" s="121"/>
      <c r="F46" s="137" t="s">
        <v>13</v>
      </c>
      <c r="G46" s="330"/>
    </row>
    <row r="47" spans="1:7" ht="84" customHeight="1">
      <c r="A47" s="481"/>
      <c r="B47" s="137" t="s">
        <v>15</v>
      </c>
      <c r="C47" s="119" t="s">
        <v>157</v>
      </c>
      <c r="D47" s="272" t="s">
        <v>406</v>
      </c>
      <c r="E47" s="121">
        <v>151.515152</v>
      </c>
      <c r="F47" s="137" t="s">
        <v>15</v>
      </c>
      <c r="G47" s="330"/>
    </row>
    <row r="48" spans="1:7" ht="93" customHeight="1">
      <c r="A48" s="481"/>
      <c r="B48" s="137" t="s">
        <v>83</v>
      </c>
      <c r="C48" s="123" t="s">
        <v>84</v>
      </c>
      <c r="D48" s="272" t="s">
        <v>406</v>
      </c>
      <c r="E48" s="121">
        <v>530.30303000000004</v>
      </c>
      <c r="F48" s="137" t="s">
        <v>83</v>
      </c>
      <c r="G48" s="330"/>
    </row>
    <row r="49" spans="1:7" ht="93" customHeight="1">
      <c r="A49" s="481"/>
      <c r="B49" s="137" t="s">
        <v>107</v>
      </c>
      <c r="C49" s="112" t="s">
        <v>483</v>
      </c>
      <c r="D49" s="268" t="s">
        <v>406</v>
      </c>
      <c r="E49" s="136">
        <v>416.66666700000002</v>
      </c>
      <c r="F49" s="137" t="s">
        <v>107</v>
      </c>
      <c r="G49" s="330"/>
    </row>
    <row r="50" spans="1:7" ht="90" customHeight="1">
      <c r="A50" s="481"/>
      <c r="B50" s="137" t="s">
        <v>230</v>
      </c>
      <c r="C50" s="123" t="s">
        <v>290</v>
      </c>
      <c r="D50" s="268" t="s">
        <v>406</v>
      </c>
      <c r="E50" s="121">
        <v>265.15151500000002</v>
      </c>
      <c r="F50" s="137" t="s">
        <v>230</v>
      </c>
      <c r="G50" s="330"/>
    </row>
    <row r="51" spans="1:7" ht="96" customHeight="1">
      <c r="A51" s="481"/>
      <c r="B51" s="137" t="s">
        <v>110</v>
      </c>
      <c r="C51" s="123" t="s">
        <v>484</v>
      </c>
      <c r="D51" s="272" t="s">
        <v>406</v>
      </c>
      <c r="E51" s="121">
        <v>265.15151500000002</v>
      </c>
      <c r="F51" s="137" t="s">
        <v>110</v>
      </c>
      <c r="G51" s="330"/>
    </row>
    <row r="52" spans="1:7" ht="96" customHeight="1">
      <c r="A52" s="481"/>
      <c r="B52" s="137" t="s">
        <v>250</v>
      </c>
      <c r="C52" s="123" t="s">
        <v>485</v>
      </c>
      <c r="D52" s="272" t="s">
        <v>406</v>
      </c>
      <c r="E52" s="121">
        <v>0</v>
      </c>
      <c r="F52" s="137" t="s">
        <v>250</v>
      </c>
      <c r="G52" s="330"/>
    </row>
    <row r="53" spans="1:7" ht="84" customHeight="1">
      <c r="A53" s="481"/>
      <c r="B53" s="137" t="s">
        <v>199</v>
      </c>
      <c r="C53" s="123" t="s">
        <v>271</v>
      </c>
      <c r="D53" s="272" t="s">
        <v>214</v>
      </c>
      <c r="E53" s="121"/>
      <c r="F53" s="137" t="s">
        <v>199</v>
      </c>
      <c r="G53" s="330"/>
    </row>
    <row r="54" spans="1:7" ht="84" customHeight="1">
      <c r="A54" s="481"/>
      <c r="B54" s="137" t="s">
        <v>1</v>
      </c>
      <c r="C54" s="123" t="s">
        <v>486</v>
      </c>
      <c r="D54" s="272" t="s">
        <v>406</v>
      </c>
      <c r="E54" s="121">
        <v>265.15151500000002</v>
      </c>
      <c r="F54" s="137" t="s">
        <v>1</v>
      </c>
      <c r="G54" s="330"/>
    </row>
    <row r="55" spans="1:7" ht="84" customHeight="1">
      <c r="A55" s="481"/>
      <c r="B55" s="365" t="s">
        <v>338</v>
      </c>
      <c r="C55" s="138" t="s">
        <v>494</v>
      </c>
      <c r="D55" s="272" t="s">
        <v>406</v>
      </c>
      <c r="E55" s="121">
        <v>757.57575799999995</v>
      </c>
      <c r="F55" s="137" t="s">
        <v>338</v>
      </c>
      <c r="G55" s="330"/>
    </row>
    <row r="56" spans="1:7" ht="84" customHeight="1">
      <c r="A56" s="481"/>
      <c r="B56" s="366" t="s">
        <v>487</v>
      </c>
      <c r="C56" s="138" t="s">
        <v>488</v>
      </c>
      <c r="D56" s="272" t="s">
        <v>406</v>
      </c>
      <c r="E56" s="121">
        <v>75.757576</v>
      </c>
      <c r="F56" s="137" t="s">
        <v>487</v>
      </c>
      <c r="G56" s="330" t="s">
        <v>532</v>
      </c>
    </row>
    <row r="57" spans="1:7" ht="84" customHeight="1">
      <c r="A57" s="481"/>
      <c r="B57" s="137" t="s">
        <v>78</v>
      </c>
      <c r="C57" s="119" t="s">
        <v>272</v>
      </c>
      <c r="D57" s="273" t="s">
        <v>50</v>
      </c>
      <c r="E57" s="121"/>
      <c r="F57" s="137" t="s">
        <v>78</v>
      </c>
      <c r="G57" s="330"/>
    </row>
    <row r="58" spans="1:7" ht="84" customHeight="1">
      <c r="A58" s="481"/>
      <c r="B58" s="137" t="s">
        <v>336</v>
      </c>
      <c r="C58" s="119" t="s">
        <v>337</v>
      </c>
      <c r="D58" s="272" t="s">
        <v>406</v>
      </c>
      <c r="E58" s="121">
        <v>37.878788</v>
      </c>
      <c r="F58" s="137" t="s">
        <v>336</v>
      </c>
      <c r="G58" s="330"/>
    </row>
    <row r="59" spans="1:7" ht="114" customHeight="1">
      <c r="A59" s="481"/>
      <c r="B59" s="137" t="s">
        <v>490</v>
      </c>
      <c r="C59" s="138" t="s">
        <v>492</v>
      </c>
      <c r="D59" s="272" t="s">
        <v>406</v>
      </c>
      <c r="E59" s="121">
        <v>757.57575799999995</v>
      </c>
      <c r="F59" s="137" t="s">
        <v>490</v>
      </c>
      <c r="G59" s="330"/>
    </row>
    <row r="60" spans="1:7" ht="90" customHeight="1">
      <c r="A60" s="481"/>
      <c r="B60" s="137" t="s">
        <v>259</v>
      </c>
      <c r="C60" s="138" t="s">
        <v>493</v>
      </c>
      <c r="D60" s="272" t="s">
        <v>406</v>
      </c>
      <c r="E60" s="121">
        <v>757.57575799999995</v>
      </c>
      <c r="F60" s="137" t="s">
        <v>259</v>
      </c>
      <c r="G60" s="330"/>
    </row>
    <row r="61" spans="1:7" ht="93" customHeight="1">
      <c r="A61" s="481"/>
      <c r="B61" s="137" t="s">
        <v>260</v>
      </c>
      <c r="C61" s="119" t="s">
        <v>495</v>
      </c>
      <c r="D61" s="272" t="s">
        <v>406</v>
      </c>
      <c r="E61" s="121">
        <v>757.57575799999995</v>
      </c>
      <c r="F61" s="137" t="s">
        <v>260</v>
      </c>
      <c r="G61" s="330"/>
    </row>
    <row r="62" spans="1:7" ht="93" customHeight="1">
      <c r="A62" s="481"/>
      <c r="B62" s="137" t="s">
        <v>261</v>
      </c>
      <c r="C62" s="138" t="s">
        <v>496</v>
      </c>
      <c r="D62" s="272" t="s">
        <v>406</v>
      </c>
      <c r="E62" s="121">
        <v>757.57575799999995</v>
      </c>
      <c r="F62" s="137" t="s">
        <v>261</v>
      </c>
      <c r="G62" s="330"/>
    </row>
    <row r="63" spans="1:7" ht="84" customHeight="1">
      <c r="A63" s="481"/>
      <c r="B63" s="137" t="s">
        <v>262</v>
      </c>
      <c r="C63" s="119" t="s">
        <v>497</v>
      </c>
      <c r="D63" s="272" t="s">
        <v>406</v>
      </c>
      <c r="E63" s="121">
        <v>757.57575799999995</v>
      </c>
      <c r="F63" s="137" t="s">
        <v>262</v>
      </c>
      <c r="G63" s="330"/>
    </row>
    <row r="64" spans="1:7" ht="96" customHeight="1">
      <c r="A64" s="481"/>
      <c r="B64" s="137" t="s">
        <v>489</v>
      </c>
      <c r="C64" s="123" t="s">
        <v>535</v>
      </c>
      <c r="D64" s="272" t="s">
        <v>406</v>
      </c>
      <c r="E64" s="121">
        <v>265.15151500000002</v>
      </c>
      <c r="F64" s="137" t="s">
        <v>489</v>
      </c>
      <c r="G64" s="330" t="s">
        <v>530</v>
      </c>
    </row>
    <row r="65" spans="1:7" ht="96" customHeight="1">
      <c r="A65" s="481"/>
      <c r="B65" s="137" t="s">
        <v>443</v>
      </c>
      <c r="C65" s="216" t="s">
        <v>444</v>
      </c>
      <c r="D65" s="272" t="s">
        <v>406</v>
      </c>
      <c r="E65" s="121">
        <v>37.878788</v>
      </c>
      <c r="F65" s="137" t="s">
        <v>443</v>
      </c>
      <c r="G65" s="330"/>
    </row>
    <row r="66" spans="1:7" ht="96" customHeight="1">
      <c r="A66" s="481"/>
      <c r="B66" s="137" t="s">
        <v>499</v>
      </c>
      <c r="C66" s="119" t="s">
        <v>500</v>
      </c>
      <c r="D66" s="272" t="s">
        <v>406</v>
      </c>
      <c r="E66" s="121">
        <v>303.030303</v>
      </c>
      <c r="F66" s="137" t="s">
        <v>499</v>
      </c>
      <c r="G66" s="330"/>
    </row>
    <row r="67" spans="1:7" ht="99" customHeight="1">
      <c r="A67" s="481"/>
      <c r="B67" s="137" t="s">
        <v>491</v>
      </c>
      <c r="C67" s="123" t="s">
        <v>498</v>
      </c>
      <c r="D67" s="113" t="s">
        <v>50</v>
      </c>
      <c r="E67" s="121"/>
      <c r="F67" s="137" t="s">
        <v>491</v>
      </c>
      <c r="G67" s="330"/>
    </row>
    <row r="68" spans="1:7" ht="90" customHeight="1">
      <c r="A68" s="481"/>
      <c r="B68" s="137" t="s">
        <v>501</v>
      </c>
      <c r="C68" s="135" t="s">
        <v>143</v>
      </c>
      <c r="D68" s="272" t="s">
        <v>406</v>
      </c>
      <c r="E68" s="121">
        <v>136.36363600000001</v>
      </c>
      <c r="F68" s="137" t="s">
        <v>501</v>
      </c>
      <c r="G68" s="330"/>
    </row>
    <row r="69" spans="1:7" ht="141" customHeight="1">
      <c r="A69" s="481"/>
      <c r="B69" s="137" t="s">
        <v>502</v>
      </c>
      <c r="C69" s="159" t="s">
        <v>524</v>
      </c>
      <c r="D69" s="272" t="s">
        <v>406</v>
      </c>
      <c r="E69" s="121">
        <v>189.39393899999999</v>
      </c>
      <c r="F69" s="137" t="s">
        <v>502</v>
      </c>
      <c r="G69" s="330"/>
    </row>
    <row r="70" spans="1:7" ht="192" customHeight="1">
      <c r="A70" s="481"/>
      <c r="B70" s="137" t="s">
        <v>503</v>
      </c>
      <c r="C70" s="159" t="s">
        <v>525</v>
      </c>
      <c r="D70" s="272" t="s">
        <v>406</v>
      </c>
      <c r="E70" s="121">
        <v>265.15151500000002</v>
      </c>
      <c r="F70" s="137" t="s">
        <v>503</v>
      </c>
      <c r="G70" s="330" t="s">
        <v>531</v>
      </c>
    </row>
    <row r="71" spans="1:7" ht="84" customHeight="1">
      <c r="A71" s="481"/>
      <c r="B71" s="137" t="s">
        <v>136</v>
      </c>
      <c r="C71" s="123" t="s">
        <v>176</v>
      </c>
      <c r="D71" s="272" t="s">
        <v>214</v>
      </c>
      <c r="E71" s="121"/>
      <c r="F71" s="137" t="s">
        <v>136</v>
      </c>
    </row>
    <row r="72" spans="1:7" ht="90" customHeight="1">
      <c r="A72" s="481"/>
      <c r="B72" s="125" t="s">
        <v>10</v>
      </c>
      <c r="C72" s="123" t="s">
        <v>273</v>
      </c>
      <c r="D72" s="273" t="s">
        <v>50</v>
      </c>
      <c r="E72" s="121"/>
      <c r="F72" s="137" t="s">
        <v>10</v>
      </c>
    </row>
    <row r="73" spans="1:7" ht="84" customHeight="1">
      <c r="A73" s="481"/>
      <c r="B73" s="137" t="s">
        <v>19</v>
      </c>
      <c r="C73" s="127" t="s">
        <v>274</v>
      </c>
      <c r="D73" s="273" t="s">
        <v>50</v>
      </c>
      <c r="E73" s="126"/>
      <c r="F73" s="137" t="s">
        <v>19</v>
      </c>
      <c r="G73" s="330"/>
    </row>
    <row r="74" spans="1:7" ht="84" customHeight="1">
      <c r="A74" s="481"/>
      <c r="B74" s="137" t="s">
        <v>215</v>
      </c>
      <c r="C74" s="159" t="s">
        <v>42</v>
      </c>
      <c r="D74" s="272" t="s">
        <v>406</v>
      </c>
      <c r="E74" s="121">
        <v>37.878788</v>
      </c>
      <c r="F74" s="137" t="s">
        <v>215</v>
      </c>
      <c r="G74" s="330"/>
    </row>
    <row r="75" spans="1:7" ht="84" customHeight="1">
      <c r="A75" s="481"/>
      <c r="B75" s="137" t="s">
        <v>505</v>
      </c>
      <c r="C75" s="159" t="s">
        <v>504</v>
      </c>
      <c r="D75" s="272" t="s">
        <v>406</v>
      </c>
      <c r="E75" s="121">
        <v>757.57575799999995</v>
      </c>
      <c r="F75" s="137" t="s">
        <v>505</v>
      </c>
      <c r="G75" s="330"/>
    </row>
    <row r="76" spans="1:7" ht="84" customHeight="1">
      <c r="A76" s="481"/>
      <c r="B76" s="137" t="s">
        <v>506</v>
      </c>
      <c r="C76" s="159" t="s">
        <v>507</v>
      </c>
      <c r="D76" s="272" t="s">
        <v>406</v>
      </c>
      <c r="E76" s="121">
        <v>757.57575799999995</v>
      </c>
      <c r="F76" s="137" t="s">
        <v>506</v>
      </c>
      <c r="G76" s="330"/>
    </row>
    <row r="77" spans="1:7" ht="84" customHeight="1">
      <c r="A77" s="481"/>
      <c r="B77" s="137" t="s">
        <v>508</v>
      </c>
      <c r="C77" s="159" t="s">
        <v>509</v>
      </c>
      <c r="D77" s="272" t="s">
        <v>406</v>
      </c>
      <c r="E77" s="121">
        <v>757.57575799999995</v>
      </c>
      <c r="F77" s="137" t="s">
        <v>508</v>
      </c>
      <c r="G77" s="330"/>
    </row>
    <row r="78" spans="1:7" ht="99" customHeight="1">
      <c r="A78" s="481"/>
      <c r="B78" s="137" t="s">
        <v>510</v>
      </c>
      <c r="C78" s="159" t="s">
        <v>583</v>
      </c>
      <c r="D78" s="272" t="s">
        <v>406</v>
      </c>
      <c r="E78" s="121">
        <v>303.030303</v>
      </c>
      <c r="F78" s="137" t="s">
        <v>510</v>
      </c>
      <c r="G78" s="330" t="s">
        <v>533</v>
      </c>
    </row>
    <row r="79" spans="1:7" ht="84" customHeight="1">
      <c r="A79" s="481"/>
      <c r="B79" s="137" t="s">
        <v>511</v>
      </c>
      <c r="C79" s="159" t="s">
        <v>513</v>
      </c>
      <c r="D79" s="272" t="s">
        <v>406</v>
      </c>
      <c r="E79" s="121">
        <v>757.57575799999995</v>
      </c>
      <c r="F79" s="137" t="s">
        <v>511</v>
      </c>
      <c r="G79" s="330"/>
    </row>
    <row r="80" spans="1:7" ht="84" customHeight="1">
      <c r="A80" s="481"/>
      <c r="B80" s="137" t="s">
        <v>512</v>
      </c>
      <c r="C80" s="159" t="s">
        <v>514</v>
      </c>
      <c r="D80" s="272" t="s">
        <v>406</v>
      </c>
      <c r="E80" s="121">
        <v>757.57575799999995</v>
      </c>
      <c r="F80" s="137" t="s">
        <v>512</v>
      </c>
      <c r="G80" s="330"/>
    </row>
    <row r="81" spans="1:36" ht="84" customHeight="1">
      <c r="A81" s="481"/>
      <c r="B81" s="137" t="s">
        <v>515</v>
      </c>
      <c r="C81" s="159" t="s">
        <v>518</v>
      </c>
      <c r="D81" s="272" t="s">
        <v>406</v>
      </c>
      <c r="E81" s="121">
        <v>757.57575799999995</v>
      </c>
      <c r="F81" s="137" t="s">
        <v>515</v>
      </c>
      <c r="G81" s="330"/>
    </row>
    <row r="82" spans="1:36" ht="84" customHeight="1">
      <c r="A82" s="481"/>
      <c r="B82" s="137" t="s">
        <v>516</v>
      </c>
      <c r="C82" s="159" t="s">
        <v>519</v>
      </c>
      <c r="D82" s="272" t="s">
        <v>406</v>
      </c>
      <c r="E82" s="121">
        <v>757.57575799999995</v>
      </c>
      <c r="F82" s="137" t="s">
        <v>516</v>
      </c>
      <c r="G82" s="330"/>
    </row>
    <row r="83" spans="1:36" ht="84" customHeight="1">
      <c r="A83" s="481"/>
      <c r="B83" s="137" t="s">
        <v>517</v>
      </c>
      <c r="C83" s="159" t="s">
        <v>520</v>
      </c>
      <c r="D83" s="272" t="s">
        <v>406</v>
      </c>
      <c r="E83" s="121">
        <v>757.57575799999995</v>
      </c>
      <c r="F83" s="137" t="s">
        <v>517</v>
      </c>
      <c r="G83" s="330"/>
    </row>
    <row r="84" spans="1:36" ht="84" customHeight="1" thickBot="1">
      <c r="A84" s="482"/>
      <c r="B84" s="129" t="s">
        <v>521</v>
      </c>
      <c r="C84" s="364" t="s">
        <v>522</v>
      </c>
      <c r="D84" s="326" t="s">
        <v>406</v>
      </c>
      <c r="E84" s="128">
        <v>757.57575799999995</v>
      </c>
      <c r="F84" s="129" t="s">
        <v>521</v>
      </c>
      <c r="G84" s="336"/>
    </row>
    <row r="85" spans="1:36" ht="174" customHeight="1" thickBot="1">
      <c r="A85" s="130"/>
      <c r="B85" s="131"/>
      <c r="C85" s="425" t="s">
        <v>345</v>
      </c>
      <c r="D85" s="426"/>
      <c r="E85" s="426"/>
      <c r="F85" s="426"/>
      <c r="G85" s="427"/>
    </row>
    <row r="86" spans="1:36" s="234" customFormat="1" ht="179.25" customHeight="1" thickBot="1">
      <c r="A86" s="290"/>
      <c r="B86" s="291"/>
      <c r="C86" s="393" t="s">
        <v>407</v>
      </c>
      <c r="D86" s="394"/>
      <c r="E86" s="394"/>
      <c r="F86" s="394"/>
      <c r="G86" s="395"/>
      <c r="H86" s="328"/>
      <c r="I86" s="279"/>
      <c r="J86" s="279"/>
      <c r="K86" s="279"/>
      <c r="L86" s="279"/>
      <c r="M86" s="279"/>
      <c r="N86" s="279"/>
      <c r="O86" s="279"/>
      <c r="P86" s="279"/>
      <c r="Q86" s="279"/>
      <c r="R86" s="279"/>
      <c r="S86" s="279"/>
      <c r="T86" s="279"/>
      <c r="U86" s="279"/>
      <c r="V86" s="279"/>
      <c r="W86" s="279"/>
      <c r="X86" s="279"/>
      <c r="Y86" s="279"/>
      <c r="Z86" s="279"/>
      <c r="AA86" s="279"/>
      <c r="AB86" s="279"/>
      <c r="AC86" s="279"/>
      <c r="AD86" s="279"/>
      <c r="AE86" s="279"/>
      <c r="AF86" s="279"/>
      <c r="AG86" s="279"/>
      <c r="AH86" s="279"/>
      <c r="AI86" s="279"/>
      <c r="AJ86" s="279"/>
    </row>
    <row r="87" spans="1:36" ht="54" customHeight="1"/>
  </sheetData>
  <mergeCells count="15">
    <mergeCell ref="C85:G85"/>
    <mergeCell ref="C86:G86"/>
    <mergeCell ref="A1:A84"/>
    <mergeCell ref="B1:C6"/>
    <mergeCell ref="B7:C7"/>
    <mergeCell ref="E7:G7"/>
    <mergeCell ref="B8:C8"/>
    <mergeCell ref="B9:C9"/>
    <mergeCell ref="E9:G9"/>
    <mergeCell ref="B10:C10"/>
    <mergeCell ref="B11:C11"/>
    <mergeCell ref="E11:G11"/>
    <mergeCell ref="B12:C12"/>
    <mergeCell ref="F12:F13"/>
    <mergeCell ref="B13:C13"/>
  </mergeCells>
  <hyperlinks>
    <hyperlink ref="B12:C12"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58"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00"/>
  </sheetPr>
  <dimension ref="A1:ER50"/>
  <sheetViews>
    <sheetView view="pageBreakPreview" zoomScale="25" zoomScaleNormal="75" zoomScaleSheetLayoutView="25" workbookViewId="0">
      <pane xSplit="1" ySplit="13" topLeftCell="B14" activePane="bottomRight" state="frozen"/>
      <selection activeCell="D85" sqref="D85"/>
      <selection pane="topRight" activeCell="D85" sqref="D85"/>
      <selection pane="bottomLeft" activeCell="D85" sqref="D85"/>
      <selection pane="bottomRight" activeCell="G14" sqref="G14:G15"/>
    </sheetView>
  </sheetViews>
  <sheetFormatPr defaultRowHeight="12.75"/>
  <cols>
    <col min="1" max="1" width="21.85546875" style="105" customWidth="1"/>
    <col min="2" max="2" width="20.7109375" style="132" customWidth="1"/>
    <col min="3" max="3" width="196.5703125" style="133" customWidth="1"/>
    <col min="4" max="4" width="73.85546875" style="133" customWidth="1"/>
    <col min="5" max="5" width="38.28515625" style="105" customWidth="1"/>
    <col min="6" max="6" width="43.42578125" style="105" customWidth="1"/>
    <col min="7" max="7" width="45.140625" style="105" customWidth="1"/>
    <col min="8" max="16384" width="9.140625" style="105"/>
  </cols>
  <sheetData>
    <row r="1" spans="1:148" s="98" customFormat="1" ht="117" customHeight="1">
      <c r="A1" s="480" t="s">
        <v>348</v>
      </c>
      <c r="B1" s="488" t="s">
        <v>626</v>
      </c>
      <c r="C1" s="478"/>
      <c r="D1" s="94" t="s">
        <v>303</v>
      </c>
    </row>
    <row r="2" spans="1:148" s="98" customFormat="1" ht="99" customHeight="1">
      <c r="A2" s="481"/>
      <c r="B2" s="489"/>
      <c r="C2" s="479"/>
      <c r="D2" s="260" t="s">
        <v>665</v>
      </c>
    </row>
    <row r="3" spans="1:148" s="98" customFormat="1" ht="78" customHeight="1">
      <c r="A3" s="481"/>
      <c r="B3" s="489"/>
      <c r="C3" s="479"/>
      <c r="D3" s="99" t="s">
        <v>671</v>
      </c>
    </row>
    <row r="4" spans="1:148" ht="78" customHeight="1">
      <c r="A4" s="481"/>
      <c r="B4" s="489"/>
      <c r="C4" s="479"/>
      <c r="D4" s="99" t="s">
        <v>629</v>
      </c>
    </row>
    <row r="5" spans="1:148" ht="78" customHeight="1">
      <c r="A5" s="481"/>
      <c r="B5" s="489"/>
      <c r="C5" s="479"/>
      <c r="D5" s="99" t="s">
        <v>194</v>
      </c>
    </row>
    <row r="6" spans="1:148" ht="78" customHeight="1">
      <c r="A6" s="481"/>
      <c r="B6" s="489"/>
      <c r="C6" s="479"/>
      <c r="D6" s="99" t="s">
        <v>185</v>
      </c>
    </row>
    <row r="7" spans="1:148" ht="75" customHeight="1">
      <c r="A7" s="481"/>
      <c r="B7" s="490" t="s">
        <v>186</v>
      </c>
      <c r="C7" s="483"/>
      <c r="D7" s="285">
        <f>D8+D9+D10</f>
        <v>16899.999999847998</v>
      </c>
    </row>
    <row r="8" spans="1:148" ht="78" customHeight="1">
      <c r="A8" s="481"/>
      <c r="B8" s="491" t="s">
        <v>187</v>
      </c>
      <c r="C8" s="514"/>
      <c r="D8" s="171">
        <f>4%*(D10+D11)*120%</f>
        <v>640.15202980799995</v>
      </c>
    </row>
    <row r="9" spans="1:148" ht="75" customHeight="1">
      <c r="A9" s="481"/>
      <c r="B9" s="490" t="s">
        <v>188</v>
      </c>
      <c r="C9" s="515"/>
      <c r="D9" s="158">
        <f>D10*24%</f>
        <v>3147.06734904</v>
      </c>
    </row>
    <row r="10" spans="1:148" ht="84" customHeight="1">
      <c r="A10" s="481"/>
      <c r="B10" s="491" t="s">
        <v>189</v>
      </c>
      <c r="C10" s="514"/>
      <c r="D10" s="356">
        <v>13112.780621</v>
      </c>
    </row>
    <row r="11" spans="1:148" s="202" customFormat="1" ht="89.25" customHeight="1">
      <c r="A11" s="481"/>
      <c r="B11" s="491" t="s">
        <v>403</v>
      </c>
      <c r="C11" s="514"/>
      <c r="D11" s="356">
        <v>223.72</v>
      </c>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row>
    <row r="12" spans="1:148" ht="66" customHeight="1">
      <c r="A12" s="481"/>
      <c r="B12" s="513" t="s">
        <v>190</v>
      </c>
      <c r="C12" s="437"/>
      <c r="D12" s="173" t="s">
        <v>664</v>
      </c>
    </row>
    <row r="13" spans="1:148" ht="84" customHeight="1">
      <c r="A13" s="481"/>
      <c r="B13" s="492" t="s">
        <v>48</v>
      </c>
      <c r="C13" s="493"/>
      <c r="D13" s="110"/>
    </row>
    <row r="14" spans="1:148" ht="84" customHeight="1">
      <c r="A14" s="481"/>
      <c r="B14" s="117"/>
      <c r="C14" s="112" t="s">
        <v>646</v>
      </c>
      <c r="D14" s="113" t="s">
        <v>50</v>
      </c>
    </row>
    <row r="15" spans="1:148" ht="84" customHeight="1">
      <c r="A15" s="481"/>
      <c r="B15" s="117"/>
      <c r="C15" s="112" t="s">
        <v>309</v>
      </c>
      <c r="D15" s="113" t="s">
        <v>50</v>
      </c>
    </row>
    <row r="16" spans="1:148" ht="84" customHeight="1">
      <c r="A16" s="481"/>
      <c r="B16" s="111"/>
      <c r="C16" s="112" t="s">
        <v>209</v>
      </c>
      <c r="D16" s="113" t="s">
        <v>50</v>
      </c>
    </row>
    <row r="17" spans="1:4" ht="84" customHeight="1">
      <c r="A17" s="481"/>
      <c r="B17" s="117"/>
      <c r="C17" s="112" t="s">
        <v>36</v>
      </c>
      <c r="D17" s="113" t="s">
        <v>50</v>
      </c>
    </row>
    <row r="18" spans="1:4" ht="84" customHeight="1">
      <c r="A18" s="481"/>
      <c r="B18" s="117"/>
      <c r="C18" s="112" t="s">
        <v>346</v>
      </c>
      <c r="D18" s="113" t="s">
        <v>50</v>
      </c>
    </row>
    <row r="19" spans="1:4" ht="84" customHeight="1">
      <c r="A19" s="481"/>
      <c r="B19" s="111"/>
      <c r="C19" s="112" t="s">
        <v>264</v>
      </c>
      <c r="D19" s="113" t="s">
        <v>50</v>
      </c>
    </row>
    <row r="20" spans="1:4" ht="129" customHeight="1">
      <c r="A20" s="481"/>
      <c r="B20" s="117"/>
      <c r="C20" s="112" t="s">
        <v>642</v>
      </c>
      <c r="D20" s="113" t="s">
        <v>50</v>
      </c>
    </row>
    <row r="21" spans="1:4" ht="129" customHeight="1">
      <c r="A21" s="481"/>
      <c r="B21" s="117"/>
      <c r="C21" s="112" t="s">
        <v>639</v>
      </c>
      <c r="D21" s="113" t="s">
        <v>50</v>
      </c>
    </row>
    <row r="22" spans="1:4" ht="129" customHeight="1">
      <c r="A22" s="481"/>
      <c r="B22" s="117"/>
      <c r="C22" s="112" t="s">
        <v>633</v>
      </c>
      <c r="D22" s="113" t="s">
        <v>50</v>
      </c>
    </row>
    <row r="23" spans="1:4" ht="84" customHeight="1">
      <c r="A23" s="481"/>
      <c r="B23" s="117"/>
      <c r="C23" s="112" t="s">
        <v>304</v>
      </c>
      <c r="D23" s="113" t="s">
        <v>50</v>
      </c>
    </row>
    <row r="24" spans="1:4" ht="84" customHeight="1">
      <c r="A24" s="481"/>
      <c r="B24" s="111"/>
      <c r="C24" s="112" t="s">
        <v>597</v>
      </c>
      <c r="D24" s="113" t="s">
        <v>50</v>
      </c>
    </row>
    <row r="25" spans="1:4" ht="84" customHeight="1">
      <c r="A25" s="481"/>
      <c r="B25" s="111"/>
      <c r="C25" s="112" t="s">
        <v>311</v>
      </c>
      <c r="D25" s="113" t="s">
        <v>50</v>
      </c>
    </row>
    <row r="26" spans="1:4" ht="84" customHeight="1">
      <c r="A26" s="481"/>
      <c r="B26" s="182"/>
      <c r="C26" s="183" t="s">
        <v>332</v>
      </c>
      <c r="D26" s="113" t="s">
        <v>50</v>
      </c>
    </row>
    <row r="27" spans="1:4" ht="84" customHeight="1">
      <c r="A27" s="481"/>
      <c r="B27" s="111"/>
      <c r="C27" s="112" t="s">
        <v>35</v>
      </c>
      <c r="D27" s="113" t="s">
        <v>50</v>
      </c>
    </row>
    <row r="28" spans="1:4" ht="84" customHeight="1">
      <c r="A28" s="481"/>
      <c r="B28" s="111"/>
      <c r="C28" s="112" t="s">
        <v>269</v>
      </c>
      <c r="D28" s="113" t="s">
        <v>50</v>
      </c>
    </row>
    <row r="29" spans="1:4" ht="84" customHeight="1">
      <c r="A29" s="481"/>
      <c r="B29" s="111"/>
      <c r="C29" s="112" t="s">
        <v>322</v>
      </c>
      <c r="D29" s="113" t="s">
        <v>50</v>
      </c>
    </row>
    <row r="30" spans="1:4" ht="84" customHeight="1">
      <c r="A30" s="481"/>
      <c r="B30" s="122"/>
      <c r="C30" s="119" t="s">
        <v>59</v>
      </c>
      <c r="D30" s="113" t="s">
        <v>50</v>
      </c>
    </row>
    <row r="31" spans="1:4" ht="84" customHeight="1">
      <c r="A31" s="481"/>
      <c r="B31" s="122"/>
      <c r="C31" s="119" t="s">
        <v>113</v>
      </c>
      <c r="D31" s="113" t="s">
        <v>50</v>
      </c>
    </row>
    <row r="32" spans="1:4" ht="84" customHeight="1">
      <c r="A32" s="481"/>
      <c r="B32" s="122"/>
      <c r="C32" s="119" t="s">
        <v>14</v>
      </c>
      <c r="D32" s="113" t="s">
        <v>50</v>
      </c>
    </row>
    <row r="33" spans="1:4" ht="84" customHeight="1">
      <c r="A33" s="481"/>
      <c r="B33" s="111"/>
      <c r="C33" s="112" t="s">
        <v>307</v>
      </c>
      <c r="D33" s="113" t="s">
        <v>50</v>
      </c>
    </row>
    <row r="34" spans="1:4" ht="84" customHeight="1">
      <c r="A34" s="481"/>
      <c r="B34" s="111"/>
      <c r="C34" s="112" t="s">
        <v>81</v>
      </c>
      <c r="D34" s="113" t="s">
        <v>50</v>
      </c>
    </row>
    <row r="35" spans="1:4" ht="84" customHeight="1">
      <c r="A35" s="481"/>
      <c r="B35" s="111"/>
      <c r="C35" s="112" t="s">
        <v>633</v>
      </c>
      <c r="D35" s="113" t="s">
        <v>50</v>
      </c>
    </row>
    <row r="36" spans="1:4" ht="84" customHeight="1">
      <c r="A36" s="481"/>
      <c r="B36" s="122"/>
      <c r="C36" s="119" t="s">
        <v>272</v>
      </c>
      <c r="D36" s="113" t="s">
        <v>50</v>
      </c>
    </row>
    <row r="37" spans="1:4" ht="84" customHeight="1">
      <c r="A37" s="481"/>
      <c r="B37" s="111"/>
      <c r="C37" s="112" t="s">
        <v>643</v>
      </c>
      <c r="D37" s="113" t="s">
        <v>50</v>
      </c>
    </row>
    <row r="38" spans="1:4" ht="84" customHeight="1">
      <c r="A38" s="481"/>
      <c r="B38" s="111"/>
      <c r="C38" s="112" t="s">
        <v>308</v>
      </c>
      <c r="D38" s="113" t="s">
        <v>50</v>
      </c>
    </row>
    <row r="39" spans="1:4" ht="84" customHeight="1">
      <c r="A39" s="481"/>
      <c r="B39" s="122"/>
      <c r="C39" s="123" t="s">
        <v>644</v>
      </c>
      <c r="D39" s="113" t="s">
        <v>50</v>
      </c>
    </row>
    <row r="40" spans="1:4" ht="84" customHeight="1">
      <c r="A40" s="481"/>
      <c r="B40" s="122"/>
      <c r="C40" s="123" t="s">
        <v>318</v>
      </c>
      <c r="D40" s="113" t="s">
        <v>50</v>
      </c>
    </row>
    <row r="41" spans="1:4" ht="87" customHeight="1">
      <c r="A41" s="481"/>
      <c r="B41" s="122"/>
      <c r="C41" s="123" t="s">
        <v>312</v>
      </c>
      <c r="D41" s="113" t="s">
        <v>50</v>
      </c>
    </row>
    <row r="42" spans="1:4" ht="87" customHeight="1">
      <c r="A42" s="481"/>
      <c r="B42" s="122"/>
      <c r="C42" s="123" t="s">
        <v>561</v>
      </c>
      <c r="D42" s="113" t="s">
        <v>50</v>
      </c>
    </row>
    <row r="43" spans="1:4" ht="81" customHeight="1">
      <c r="A43" s="481"/>
      <c r="B43" s="122"/>
      <c r="C43" s="123" t="s">
        <v>314</v>
      </c>
      <c r="D43" s="113" t="s">
        <v>50</v>
      </c>
    </row>
    <row r="44" spans="1:4" ht="81" customHeight="1">
      <c r="A44" s="481"/>
      <c r="B44" s="122"/>
      <c r="C44" s="123" t="s">
        <v>316</v>
      </c>
      <c r="D44" s="113" t="s">
        <v>50</v>
      </c>
    </row>
    <row r="45" spans="1:4" ht="81" customHeight="1">
      <c r="A45" s="370"/>
      <c r="B45" s="122"/>
      <c r="C45" s="123" t="s">
        <v>592</v>
      </c>
      <c r="D45" s="113" t="s">
        <v>50</v>
      </c>
    </row>
    <row r="46" spans="1:4" ht="81" customHeight="1">
      <c r="A46" s="370"/>
      <c r="B46" s="122"/>
      <c r="C46" s="123" t="s">
        <v>593</v>
      </c>
      <c r="D46" s="113" t="s">
        <v>50</v>
      </c>
    </row>
    <row r="47" spans="1:4" ht="81" customHeight="1" thickBot="1">
      <c r="A47" s="370"/>
      <c r="B47" s="122"/>
      <c r="C47" s="123" t="s">
        <v>596</v>
      </c>
      <c r="D47" s="113" t="s">
        <v>50</v>
      </c>
    </row>
    <row r="48" spans="1:4" ht="141" customHeight="1" thickBot="1">
      <c r="A48" s="130"/>
      <c r="B48" s="131"/>
      <c r="C48" s="457"/>
      <c r="D48" s="458"/>
    </row>
    <row r="49" spans="1:31" s="234" customFormat="1" ht="179.25" customHeight="1" thickBot="1">
      <c r="A49" s="290"/>
      <c r="B49" s="291"/>
      <c r="C49" s="393"/>
      <c r="D49" s="394"/>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row>
    <row r="50" spans="1:31" ht="54" customHeight="1"/>
  </sheetData>
  <mergeCells count="11">
    <mergeCell ref="B13:C13"/>
    <mergeCell ref="C48:D48"/>
    <mergeCell ref="C49:D49"/>
    <mergeCell ref="A1:A44"/>
    <mergeCell ref="B1:C6"/>
    <mergeCell ref="B7:C7"/>
    <mergeCell ref="B8:C8"/>
    <mergeCell ref="B9:C9"/>
    <mergeCell ref="B10:C10"/>
    <mergeCell ref="B11:C11"/>
    <mergeCell ref="B12:C12"/>
  </mergeCells>
  <hyperlinks>
    <hyperlink ref="B12:C12"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34" max="7" man="1"/>
  </rowBreaks>
  <colBreaks count="1" manualBreakCount="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18fbfd49-c8e6-4618-a77f-5ef25245836c" origin="userSelected">
  <element uid="1239ecc3-00e0-482b-a8a4-82e46943bfcc" value=""/>
</sisl>
</file>

<file path=customXml/itemProps1.xml><?xml version="1.0" encoding="utf-8"?>
<ds:datastoreItem xmlns:ds="http://schemas.openxmlformats.org/officeDocument/2006/customXml" ds:itemID="{4237625F-D924-4565-B427-445028F10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ΠΡΟΤΕΙΝΟΜΕΝΟΣ ΤΙΜΟΚΑΤΑΛΟΓΟΣ</vt:lpstr>
      <vt:lpstr>Qubo 1.4 70hp CNG E6D</vt:lpstr>
      <vt:lpstr>Panda 1.2 69hp LPG s2</vt:lpstr>
      <vt:lpstr>Panda 0.9 Twinair 85hp 4X4 s3</vt:lpstr>
      <vt:lpstr>500 1.2 69hp Collezione E6D</vt:lpstr>
      <vt:lpstr>500 0.9 85hp Collezione E6D</vt:lpstr>
      <vt:lpstr>500C 1.2 69hp Collezione E6D </vt:lpstr>
      <vt:lpstr>500L 0.9 Twinair 80hp CNG FL</vt:lpstr>
      <vt:lpstr>500X 1.6 E-TORQUE s3 E6D</vt:lpstr>
      <vt:lpstr>500X 1.6 MTJ s3 E6D</vt:lpstr>
      <vt:lpstr>500X 1.0 s3 E6D</vt:lpstr>
      <vt:lpstr>500X 1.3 s3 E6D </vt:lpstr>
      <vt:lpstr>Tipo SD 1.6 MTJ 120hp P</vt:lpstr>
      <vt:lpstr>'500 0.9 85hp Collezione E6D'!Print_Area</vt:lpstr>
      <vt:lpstr>'500 1.2 69hp Collezione E6D'!Print_Area</vt:lpstr>
      <vt:lpstr>'500C 1.2 69hp Collezione E6D '!Print_Area</vt:lpstr>
      <vt:lpstr>'500L 0.9 Twinair 80hp CNG FL'!Print_Area</vt:lpstr>
      <vt:lpstr>'500X 1.0 s3 E6D'!Print_Area</vt:lpstr>
      <vt:lpstr>'500X 1.3 s3 E6D '!Print_Area</vt:lpstr>
      <vt:lpstr>'500X 1.6 E-TORQUE s3 E6D'!Print_Area</vt:lpstr>
      <vt:lpstr>'500X 1.6 MTJ s3 E6D'!Print_Area</vt:lpstr>
      <vt:lpstr>'Panda 0.9 Twinair 85hp 4X4 s3'!Print_Area</vt:lpstr>
      <vt:lpstr>'Panda 1.2 69hp LPG s2'!Print_Area</vt:lpstr>
      <vt:lpstr>'Qubo 1.4 70hp CNG E6D'!Print_Area</vt:lpstr>
      <vt:lpstr>'Tipo SD 1.6 MTJ 120hp P'!Print_Area</vt:lpstr>
      <vt:lpstr>'ΠΡΟΤΕΙΝΟΜΕΝΟΣ ΤΙΜΟΚΑΤΑΛΟΓΟΣ'!Print_Area</vt:lpstr>
      <vt:lpstr>'500 0.9 85hp Collezione E6D'!Print_Titles</vt:lpstr>
      <vt:lpstr>'500 1.2 69hp Collezione E6D'!Print_Titles</vt:lpstr>
      <vt:lpstr>'500C 1.2 69hp Collezione E6D '!Print_Titles</vt:lpstr>
      <vt:lpstr>'500L 0.9 Twinair 80hp CNG FL'!Print_Titles</vt:lpstr>
      <vt:lpstr>'ΠΡΟΤΕΙΝΟΜΕΝΟΣ ΤΙΜΟΚΑΤΑΛΟΓΟΣ'!Print_Titles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CAMILIERIS Angelo</dc:creator>
  <cp:lastModifiedBy>Administrator</cp:lastModifiedBy>
  <cp:lastPrinted>2018-08-27T12:44:46Z</cp:lastPrinted>
  <dcterms:created xsi:type="dcterms:W3CDTF">2005-11-29T14:03:45Z</dcterms:created>
  <dcterms:modified xsi:type="dcterms:W3CDTF">2018-09-13T13:03:38Z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docIndexRef">
    <vt:lpwstr>d1e85975-6faf-433c-80a3-77a4a91f423e</vt:lpwstr>
  </property>
  <property fmtid="{D5CDD505-2E9C-101B-9397-08002B2CF9AE}" pid="4" name="bjSaver">
    <vt:lpwstr>qvvNuAObmaF4pPS1fKw0XOinqXMzXByr</vt:lpwstr>
  </property>
  <property fmtid="{D5CDD505-2E9C-101B-9397-08002B2CF9AE}" pid="5" name="bjDocumentSecurityLabel">
    <vt:lpwstr>Company Classification: PUBLIC</vt:lpwstr>
  </property>
  <property fmtid="{D5CDD505-2E9C-101B-9397-08002B2CF9AE}" pid="6" name="bjProjectProperty">
    <vt:lpwstr>COMPANY: PUBLIC</vt:lpwstr>
  </property>
  <property fmtid="{D5CDD505-2E9C-101B-9397-08002B2CF9AE}" pid="7" name="bjDocumentLabelXML">
    <vt:lpwstr>&lt;?xml version="1.0" encoding="us-ascii"?&gt;&lt;sisl xmlns:xsi="http://www.w3.org/2001/XMLSchema-instance" xmlns:xsd="http://www.w3.org/2001/XMLSchema" sislVersion="0" policy="18fbfd49-c8e6-4618-a77f-5ef25245836c" origin="userSelected" xmlns="http://www.boldonj</vt:lpwstr>
  </property>
  <property fmtid="{D5CDD505-2E9C-101B-9397-08002B2CF9AE}" pid="8" name="bjDocumentLabelXML-0">
    <vt:lpwstr>ames.com/2008/01/sie/internal/label"&gt;&lt;element uid="1239ecc3-00e0-482b-a8a4-82e46943bfcc" value="" /&gt;&lt;/sisl&gt;</vt:lpwstr>
  </property>
  <property fmtid="{D5CDD505-2E9C-101B-9397-08002B2CF9AE}" pid="9" name="LabelledBy:">
    <vt:lpwstr>F40237C,13/09/2018 10:49:04 πμ,PUBLIC</vt:lpwstr>
  </property>
</Properties>
</file>